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ВИС-2021" sheetId="1" r:id="rId1"/>
  </sheets>
  <definedNames>
    <definedName name="_xlnm._FilterDatabase" localSheetId="0" hidden="1">'ВИС-2021'!$B$15:$Q$1704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L17" i="1"/>
  <c r="L262" i="1" l="1"/>
  <c r="M262" i="1" s="1"/>
  <c r="N262" i="1"/>
  <c r="P262" i="1" s="1"/>
  <c r="Q262" i="1" s="1"/>
  <c r="O262" i="1" l="1"/>
  <c r="L1452" i="1"/>
  <c r="N1452" i="1"/>
  <c r="O1452" i="1" s="1"/>
  <c r="M1452" i="1" l="1"/>
  <c r="P1452" i="1"/>
  <c r="Q1452" i="1" s="1"/>
  <c r="L156" i="1" l="1"/>
  <c r="M156" i="1" s="1"/>
  <c r="N156" i="1"/>
  <c r="O156" i="1" s="1"/>
  <c r="L200" i="1"/>
  <c r="M200" i="1" s="1"/>
  <c r="N200" i="1"/>
  <c r="O200" i="1" s="1"/>
  <c r="P200" i="1" l="1"/>
  <c r="Q200" i="1" s="1"/>
  <c r="P156" i="1"/>
  <c r="Q156" i="1" s="1"/>
  <c r="L716" i="1" l="1"/>
  <c r="N716" i="1"/>
  <c r="O716" i="1" s="1"/>
  <c r="M716" i="1" l="1"/>
  <c r="P716" i="1"/>
  <c r="Q716" i="1" s="1"/>
  <c r="N906" i="1"/>
  <c r="P906" i="1" s="1"/>
  <c r="Q906" i="1" s="1"/>
  <c r="L906" i="1"/>
  <c r="M906" i="1" s="1"/>
  <c r="O906" i="1" l="1"/>
  <c r="N1353" i="1"/>
  <c r="O1353" i="1" s="1"/>
  <c r="L1353" i="1"/>
  <c r="M1353" i="1" s="1"/>
  <c r="N1352" i="1"/>
  <c r="O1352" i="1" s="1"/>
  <c r="L1352" i="1"/>
  <c r="M1352" i="1" s="1"/>
  <c r="N1351" i="1"/>
  <c r="P1351" i="1" s="1"/>
  <c r="Q1351" i="1" s="1"/>
  <c r="L1351" i="1"/>
  <c r="M1351" i="1" s="1"/>
  <c r="N1350" i="1"/>
  <c r="P1350" i="1" s="1"/>
  <c r="Q1350" i="1" s="1"/>
  <c r="L1350" i="1"/>
  <c r="M1350" i="1" s="1"/>
  <c r="N1342" i="1"/>
  <c r="P1342" i="1" s="1"/>
  <c r="Q1342" i="1" s="1"/>
  <c r="L1342" i="1"/>
  <c r="M1342" i="1" s="1"/>
  <c r="N1341" i="1"/>
  <c r="O1341" i="1" s="1"/>
  <c r="L1341" i="1"/>
  <c r="M1341" i="1" s="1"/>
  <c r="N1340" i="1"/>
  <c r="O1340" i="1" s="1"/>
  <c r="L1340" i="1"/>
  <c r="M1340" i="1" s="1"/>
  <c r="N1339" i="1"/>
  <c r="O1339" i="1" s="1"/>
  <c r="L1339" i="1"/>
  <c r="M1339" i="1" s="1"/>
  <c r="O1342" i="1" l="1"/>
  <c r="P1352" i="1"/>
  <c r="Q1352" i="1" s="1"/>
  <c r="P1353" i="1"/>
  <c r="Q1353" i="1" s="1"/>
  <c r="O1351" i="1"/>
  <c r="O1350" i="1"/>
  <c r="P1341" i="1"/>
  <c r="Q1341" i="1" s="1"/>
  <c r="P1339" i="1"/>
  <c r="Q1339" i="1" s="1"/>
  <c r="P1340" i="1"/>
  <c r="Q1340" i="1" s="1"/>
  <c r="L759" i="1"/>
  <c r="N1361" i="1" l="1"/>
  <c r="O1361" i="1" s="1"/>
  <c r="L1361" i="1"/>
  <c r="M1361" i="1" s="1"/>
  <c r="N1360" i="1"/>
  <c r="P1360" i="1" s="1"/>
  <c r="Q1360" i="1" s="1"/>
  <c r="L1360" i="1"/>
  <c r="M1360" i="1" s="1"/>
  <c r="N1359" i="1"/>
  <c r="O1359" i="1" s="1"/>
  <c r="L1359" i="1"/>
  <c r="M1359" i="1" s="1"/>
  <c r="P1359" i="1" l="1"/>
  <c r="Q1359" i="1" s="1"/>
  <c r="P1361" i="1"/>
  <c r="Q1361" i="1" s="1"/>
  <c r="O1360" i="1"/>
  <c r="N1274" i="1" l="1"/>
  <c r="O1274" i="1" s="1"/>
  <c r="N1273" i="1"/>
  <c r="P1273" i="1" s="1"/>
  <c r="Q1273" i="1" s="1"/>
  <c r="N1272" i="1"/>
  <c r="O1272" i="1" s="1"/>
  <c r="N1271" i="1"/>
  <c r="P1271" i="1" s="1"/>
  <c r="Q1271" i="1" s="1"/>
  <c r="N1267" i="1"/>
  <c r="O1267" i="1" s="1"/>
  <c r="N1266" i="1"/>
  <c r="P1266" i="1" s="1"/>
  <c r="Q1266" i="1" s="1"/>
  <c r="L1274" i="1"/>
  <c r="L1273" i="1"/>
  <c r="L1272" i="1"/>
  <c r="L1271" i="1"/>
  <c r="M1271" i="1" s="1"/>
  <c r="L1267" i="1"/>
  <c r="L1266" i="1"/>
  <c r="M1267" i="1" l="1"/>
  <c r="M1272" i="1"/>
  <c r="O1266" i="1"/>
  <c r="M1274" i="1"/>
  <c r="O1273" i="1"/>
  <c r="P1274" i="1"/>
  <c r="Q1274" i="1" s="1"/>
  <c r="O1271" i="1"/>
  <c r="M1266" i="1"/>
  <c r="M1273" i="1"/>
  <c r="P1267" i="1"/>
  <c r="Q1267" i="1" s="1"/>
  <c r="P1272" i="1"/>
  <c r="Q1272" i="1" s="1"/>
  <c r="N1704" i="1"/>
  <c r="L1704" i="1"/>
  <c r="N1703" i="1"/>
  <c r="L1703" i="1"/>
  <c r="N1702" i="1"/>
  <c r="L1702" i="1"/>
  <c r="N1701" i="1"/>
  <c r="L1701" i="1"/>
  <c r="N1700" i="1"/>
  <c r="L1700" i="1"/>
  <c r="N1699" i="1"/>
  <c r="L1699" i="1"/>
  <c r="N1698" i="1"/>
  <c r="L1698" i="1"/>
  <c r="N1697" i="1"/>
  <c r="L1697" i="1"/>
  <c r="N1696" i="1"/>
  <c r="L1696" i="1"/>
  <c r="N1695" i="1"/>
  <c r="L1695" i="1"/>
  <c r="N1694" i="1"/>
  <c r="L1694" i="1"/>
  <c r="N1693" i="1"/>
  <c r="L1693" i="1"/>
  <c r="N1692" i="1"/>
  <c r="L1692" i="1"/>
  <c r="N1689" i="1"/>
  <c r="L1689" i="1"/>
  <c r="N1687" i="1"/>
  <c r="L1687" i="1"/>
  <c r="N1686" i="1"/>
  <c r="L1686" i="1"/>
  <c r="N1685" i="1"/>
  <c r="L1685" i="1"/>
  <c r="N1682" i="1"/>
  <c r="L1682" i="1"/>
  <c r="N1681" i="1"/>
  <c r="L1681" i="1"/>
  <c r="N1680" i="1"/>
  <c r="L1680" i="1"/>
  <c r="N1679" i="1"/>
  <c r="L1679" i="1"/>
  <c r="N1678" i="1"/>
  <c r="L1678" i="1"/>
  <c r="N1677" i="1"/>
  <c r="L1677" i="1"/>
  <c r="N1676" i="1"/>
  <c r="L1676" i="1"/>
  <c r="N1675" i="1"/>
  <c r="L1675" i="1"/>
  <c r="N1674" i="1"/>
  <c r="L1674" i="1"/>
  <c r="N1671" i="1"/>
  <c r="L1671" i="1"/>
  <c r="N1670" i="1"/>
  <c r="L1670" i="1"/>
  <c r="N1669" i="1"/>
  <c r="L1669" i="1"/>
  <c r="N1668" i="1"/>
  <c r="L1668" i="1"/>
  <c r="N1667" i="1"/>
  <c r="L1667" i="1"/>
  <c r="N1666" i="1"/>
  <c r="L1666" i="1"/>
  <c r="N1665" i="1"/>
  <c r="L1665" i="1"/>
  <c r="N1664" i="1"/>
  <c r="L1664" i="1"/>
  <c r="N1663" i="1"/>
  <c r="L1663" i="1"/>
  <c r="N1662" i="1"/>
  <c r="L1662" i="1"/>
  <c r="N1661" i="1"/>
  <c r="L1661" i="1"/>
  <c r="N1660" i="1"/>
  <c r="L1660" i="1"/>
  <c r="N1657" i="1"/>
  <c r="L1657" i="1"/>
  <c r="N1656" i="1"/>
  <c r="L1656" i="1"/>
  <c r="N1654" i="1"/>
  <c r="L1654" i="1"/>
  <c r="N1653" i="1"/>
  <c r="L1653" i="1"/>
  <c r="N1652" i="1"/>
  <c r="L1652" i="1"/>
  <c r="N1650" i="1"/>
  <c r="L1650" i="1"/>
  <c r="N1649" i="1"/>
  <c r="L1649" i="1"/>
  <c r="N1647" i="1"/>
  <c r="L1647" i="1"/>
  <c r="N1646" i="1"/>
  <c r="L1646" i="1"/>
  <c r="N1645" i="1"/>
  <c r="L1645" i="1"/>
  <c r="N1644" i="1"/>
  <c r="L1644" i="1"/>
  <c r="N1643" i="1"/>
  <c r="L1643" i="1"/>
  <c r="N1642" i="1"/>
  <c r="L1642" i="1"/>
  <c r="N1641" i="1"/>
  <c r="L1641" i="1"/>
  <c r="N1639" i="1"/>
  <c r="L1639" i="1"/>
  <c r="N1638" i="1"/>
  <c r="L1638" i="1"/>
  <c r="N1637" i="1"/>
  <c r="L1637" i="1"/>
  <c r="N1636" i="1"/>
  <c r="L1636" i="1"/>
  <c r="N1635" i="1"/>
  <c r="L1635" i="1"/>
  <c r="N1634" i="1"/>
  <c r="L1634" i="1"/>
  <c r="N1633" i="1"/>
  <c r="L1633" i="1"/>
  <c r="N1631" i="1"/>
  <c r="L1631" i="1"/>
  <c r="N1628" i="1"/>
  <c r="L1628" i="1"/>
  <c r="N1627" i="1"/>
  <c r="L1627" i="1"/>
  <c r="N1626" i="1"/>
  <c r="L1626" i="1"/>
  <c r="N1625" i="1"/>
  <c r="L1625" i="1"/>
  <c r="N1623" i="1"/>
  <c r="L1623" i="1"/>
  <c r="N1622" i="1"/>
  <c r="L1622" i="1"/>
  <c r="N1621" i="1"/>
  <c r="L1621" i="1"/>
  <c r="N1620" i="1"/>
  <c r="L1620" i="1"/>
  <c r="N1619" i="1"/>
  <c r="L1619" i="1"/>
  <c r="N1618" i="1"/>
  <c r="L1618" i="1"/>
  <c r="N1617" i="1"/>
  <c r="L1617" i="1"/>
  <c r="N1615" i="1"/>
  <c r="L1615" i="1"/>
  <c r="N1614" i="1"/>
  <c r="L1614" i="1"/>
  <c r="N1613" i="1"/>
  <c r="L1613" i="1"/>
  <c r="N1612" i="1"/>
  <c r="L1612" i="1"/>
  <c r="N1611" i="1"/>
  <c r="L1611" i="1"/>
  <c r="N1608" i="1"/>
  <c r="L1608" i="1"/>
  <c r="N1607" i="1"/>
  <c r="L1607" i="1"/>
  <c r="N1605" i="1"/>
  <c r="L1605" i="1"/>
  <c r="N1604" i="1"/>
  <c r="L1604" i="1"/>
  <c r="N1603" i="1"/>
  <c r="L1603" i="1"/>
  <c r="N1602" i="1"/>
  <c r="L1602" i="1"/>
  <c r="N1601" i="1"/>
  <c r="L1601" i="1"/>
  <c r="N1600" i="1"/>
  <c r="L1600" i="1"/>
  <c r="N1599" i="1"/>
  <c r="L1599" i="1"/>
  <c r="N1598" i="1"/>
  <c r="L1598" i="1"/>
  <c r="N1596" i="1"/>
  <c r="L1596" i="1"/>
  <c r="N1595" i="1"/>
  <c r="L1595" i="1"/>
  <c r="N1594" i="1"/>
  <c r="O1594" i="1" s="1"/>
  <c r="L1594" i="1"/>
  <c r="N1593" i="1"/>
  <c r="L1593" i="1"/>
  <c r="N1592" i="1"/>
  <c r="L1592" i="1"/>
  <c r="N1591" i="1"/>
  <c r="L1591" i="1"/>
  <c r="N1590" i="1"/>
  <c r="L1590" i="1"/>
  <c r="N1589" i="1"/>
  <c r="L1589" i="1"/>
  <c r="N1587" i="1"/>
  <c r="L1587" i="1"/>
  <c r="N1586" i="1"/>
  <c r="L1586" i="1"/>
  <c r="N1585" i="1"/>
  <c r="O1585" i="1" s="1"/>
  <c r="L1585" i="1"/>
  <c r="N1584" i="1"/>
  <c r="L1584" i="1"/>
  <c r="N1583" i="1"/>
  <c r="L1583" i="1"/>
  <c r="N1582" i="1"/>
  <c r="L1582" i="1"/>
  <c r="N1581" i="1"/>
  <c r="L1581" i="1"/>
  <c r="N1580" i="1"/>
  <c r="L1580" i="1"/>
  <c r="N1578" i="1"/>
  <c r="L1578" i="1"/>
  <c r="N1577" i="1"/>
  <c r="L1577" i="1"/>
  <c r="N1576" i="1"/>
  <c r="O1576" i="1" s="1"/>
  <c r="L1576" i="1"/>
  <c r="N1575" i="1"/>
  <c r="L1575" i="1"/>
  <c r="N1574" i="1"/>
  <c r="L1574" i="1"/>
  <c r="N1573" i="1"/>
  <c r="L1573" i="1"/>
  <c r="N1570" i="1"/>
  <c r="L1570" i="1"/>
  <c r="N1568" i="1"/>
  <c r="L1568" i="1"/>
  <c r="N1567" i="1"/>
  <c r="L1567" i="1"/>
  <c r="N1566" i="1"/>
  <c r="L1566" i="1"/>
  <c r="N1564" i="1"/>
  <c r="O1564" i="1" s="1"/>
  <c r="L1564" i="1"/>
  <c r="N1563" i="1"/>
  <c r="L1563" i="1"/>
  <c r="N1562" i="1"/>
  <c r="L1562" i="1"/>
  <c r="N1560" i="1"/>
  <c r="L1560" i="1"/>
  <c r="N1559" i="1"/>
  <c r="L1559" i="1"/>
  <c r="N1557" i="1"/>
  <c r="L1557" i="1"/>
  <c r="N1556" i="1"/>
  <c r="L1556" i="1"/>
  <c r="N1555" i="1"/>
  <c r="L1555" i="1"/>
  <c r="N1554" i="1"/>
  <c r="O1554" i="1" s="1"/>
  <c r="L1554" i="1"/>
  <c r="N1553" i="1"/>
  <c r="L1553" i="1"/>
  <c r="N1552" i="1"/>
  <c r="L1552" i="1"/>
  <c r="N1550" i="1"/>
  <c r="L1550" i="1"/>
  <c r="N1549" i="1"/>
  <c r="L1549" i="1"/>
  <c r="N1548" i="1"/>
  <c r="L1548" i="1"/>
  <c r="N1547" i="1"/>
  <c r="L1547" i="1"/>
  <c r="N1546" i="1"/>
  <c r="L1546" i="1"/>
  <c r="N1545" i="1"/>
  <c r="O1545" i="1" s="1"/>
  <c r="L1545" i="1"/>
  <c r="N1544" i="1"/>
  <c r="L1544" i="1"/>
  <c r="N1543" i="1"/>
  <c r="L1543" i="1"/>
  <c r="N1541" i="1"/>
  <c r="L1541" i="1"/>
  <c r="N1540" i="1"/>
  <c r="L1540" i="1"/>
  <c r="N1539" i="1"/>
  <c r="L1539" i="1"/>
  <c r="N1538" i="1"/>
  <c r="L1538" i="1"/>
  <c r="N1537" i="1"/>
  <c r="L1537" i="1"/>
  <c r="N1536" i="1"/>
  <c r="O1536" i="1" s="1"/>
  <c r="L1536" i="1"/>
  <c r="N1535" i="1"/>
  <c r="L1535" i="1"/>
  <c r="N1534" i="1"/>
  <c r="L1534" i="1"/>
  <c r="N1532" i="1"/>
  <c r="L1532" i="1"/>
  <c r="N1531" i="1"/>
  <c r="L1531" i="1"/>
  <c r="N1530" i="1"/>
  <c r="L1530" i="1"/>
  <c r="N1529" i="1"/>
  <c r="L1529" i="1"/>
  <c r="N1528" i="1"/>
  <c r="L1528" i="1"/>
  <c r="N1527" i="1"/>
  <c r="O1527" i="1" s="1"/>
  <c r="L1527" i="1"/>
  <c r="N1525" i="1"/>
  <c r="L1525" i="1"/>
  <c r="N1524" i="1"/>
  <c r="L1524" i="1"/>
  <c r="N1523" i="1"/>
  <c r="L1523" i="1"/>
  <c r="N1522" i="1"/>
  <c r="L1522" i="1"/>
  <c r="N1521" i="1"/>
  <c r="L1521" i="1"/>
  <c r="N1518" i="1"/>
  <c r="L1518" i="1"/>
  <c r="N1517" i="1"/>
  <c r="L1517" i="1"/>
  <c r="N1516" i="1"/>
  <c r="O1516" i="1" s="1"/>
  <c r="L1516" i="1"/>
  <c r="N1514" i="1"/>
  <c r="L1514" i="1"/>
  <c r="N1513" i="1"/>
  <c r="L1513" i="1"/>
  <c r="N1512" i="1"/>
  <c r="L1512" i="1"/>
  <c r="N1511" i="1"/>
  <c r="L1511" i="1"/>
  <c r="N1509" i="1"/>
  <c r="L1509" i="1"/>
  <c r="N1507" i="1"/>
  <c r="L1507" i="1"/>
  <c r="N1506" i="1"/>
  <c r="L1506" i="1"/>
  <c r="N1504" i="1"/>
  <c r="O1504" i="1" s="1"/>
  <c r="L1504" i="1"/>
  <c r="N1503" i="1"/>
  <c r="L1503" i="1"/>
  <c r="N1502" i="1"/>
  <c r="L1502" i="1"/>
  <c r="N1501" i="1"/>
  <c r="L1501" i="1"/>
  <c r="N1500" i="1"/>
  <c r="L1500" i="1"/>
  <c r="N1499" i="1"/>
  <c r="L1499" i="1"/>
  <c r="N1498" i="1"/>
  <c r="L1498" i="1"/>
  <c r="N1496" i="1"/>
  <c r="L1496" i="1"/>
  <c r="N1495" i="1"/>
  <c r="O1495" i="1" s="1"/>
  <c r="L1495" i="1"/>
  <c r="N1494" i="1"/>
  <c r="L1494" i="1"/>
  <c r="N1493" i="1"/>
  <c r="L1493" i="1"/>
  <c r="N1492" i="1"/>
  <c r="L1492" i="1"/>
  <c r="N1491" i="1"/>
  <c r="L1491" i="1"/>
  <c r="N1490" i="1"/>
  <c r="L1490" i="1"/>
  <c r="N1489" i="1"/>
  <c r="L1489" i="1"/>
  <c r="N1488" i="1"/>
  <c r="L1488" i="1"/>
  <c r="N1487" i="1"/>
  <c r="O1487" i="1" s="1"/>
  <c r="L1487" i="1"/>
  <c r="N1486" i="1"/>
  <c r="L1486" i="1"/>
  <c r="N1485" i="1"/>
  <c r="L1485" i="1"/>
  <c r="N1483" i="1"/>
  <c r="L1483" i="1"/>
  <c r="N1482" i="1"/>
  <c r="L1482" i="1"/>
  <c r="N1480" i="1"/>
  <c r="L1480" i="1"/>
  <c r="N1478" i="1"/>
  <c r="L1478" i="1"/>
  <c r="N1476" i="1"/>
  <c r="L1476" i="1"/>
  <c r="N1475" i="1"/>
  <c r="O1475" i="1" s="1"/>
  <c r="L1475" i="1"/>
  <c r="N1474" i="1"/>
  <c r="L1474" i="1"/>
  <c r="N1473" i="1"/>
  <c r="L1473" i="1"/>
  <c r="N1471" i="1"/>
  <c r="L1471" i="1"/>
  <c r="N1469" i="1"/>
  <c r="L1469" i="1"/>
  <c r="N1468" i="1"/>
  <c r="L1468" i="1"/>
  <c r="N1466" i="1"/>
  <c r="L1466" i="1"/>
  <c r="N1465" i="1"/>
  <c r="L1465" i="1"/>
  <c r="N1463" i="1"/>
  <c r="O1463" i="1" s="1"/>
  <c r="L1463" i="1"/>
  <c r="N1462" i="1"/>
  <c r="L1462" i="1"/>
  <c r="N1460" i="1"/>
  <c r="L1460" i="1"/>
  <c r="N1459" i="1"/>
  <c r="L1459" i="1"/>
  <c r="N1457" i="1"/>
  <c r="L1457" i="1"/>
  <c r="N1456" i="1"/>
  <c r="L1456" i="1"/>
  <c r="N1454" i="1"/>
  <c r="L1454" i="1"/>
  <c r="N1453" i="1"/>
  <c r="L1453" i="1"/>
  <c r="N1451" i="1"/>
  <c r="O1451" i="1" s="1"/>
  <c r="L1451" i="1"/>
  <c r="N1450" i="1"/>
  <c r="L1450" i="1"/>
  <c r="N1449" i="1"/>
  <c r="L1449" i="1"/>
  <c r="N1448" i="1"/>
  <c r="L1448" i="1"/>
  <c r="N1447" i="1"/>
  <c r="L1447" i="1"/>
  <c r="N1446" i="1"/>
  <c r="L1446" i="1"/>
  <c r="N1445" i="1"/>
  <c r="L1445" i="1"/>
  <c r="N1444" i="1"/>
  <c r="L1444" i="1"/>
  <c r="N1443" i="1"/>
  <c r="O1443" i="1" s="1"/>
  <c r="L1443" i="1"/>
  <c r="N1442" i="1"/>
  <c r="L1442" i="1"/>
  <c r="N1441" i="1"/>
  <c r="L1441" i="1"/>
  <c r="N1440" i="1"/>
  <c r="L1440" i="1"/>
  <c r="N1439" i="1"/>
  <c r="L1439" i="1"/>
  <c r="N1438" i="1"/>
  <c r="L1438" i="1"/>
  <c r="N1437" i="1"/>
  <c r="L1437" i="1"/>
  <c r="N1436" i="1"/>
  <c r="L1436" i="1"/>
  <c r="N1435" i="1"/>
  <c r="O1435" i="1" s="1"/>
  <c r="L1435" i="1"/>
  <c r="N1434" i="1"/>
  <c r="L1434" i="1"/>
  <c r="N1433" i="1"/>
  <c r="L1433" i="1"/>
  <c r="N1432" i="1"/>
  <c r="L1432" i="1"/>
  <c r="N1431" i="1"/>
  <c r="L1431" i="1"/>
  <c r="N1430" i="1"/>
  <c r="L1430" i="1"/>
  <c r="N1429" i="1"/>
  <c r="L1429" i="1"/>
  <c r="N1428" i="1"/>
  <c r="L1428" i="1"/>
  <c r="N1427" i="1"/>
  <c r="O1427" i="1" s="1"/>
  <c r="L1427" i="1"/>
  <c r="N1426" i="1"/>
  <c r="P1426" i="1" s="1"/>
  <c r="Q1426" i="1" s="1"/>
  <c r="L1426" i="1"/>
  <c r="N1425" i="1"/>
  <c r="P1425" i="1" s="1"/>
  <c r="Q1425" i="1" s="1"/>
  <c r="L1425" i="1"/>
  <c r="N1424" i="1"/>
  <c r="P1424" i="1" s="1"/>
  <c r="Q1424" i="1" s="1"/>
  <c r="L1424" i="1"/>
  <c r="N1423" i="1"/>
  <c r="P1423" i="1" s="1"/>
  <c r="Q1423" i="1" s="1"/>
  <c r="L1423" i="1"/>
  <c r="N1422" i="1"/>
  <c r="P1422" i="1" s="1"/>
  <c r="Q1422" i="1" s="1"/>
  <c r="L1422" i="1"/>
  <c r="N1421" i="1"/>
  <c r="P1421" i="1" s="1"/>
  <c r="Q1421" i="1" s="1"/>
  <c r="L1421" i="1"/>
  <c r="N1420" i="1"/>
  <c r="P1420" i="1" s="1"/>
  <c r="Q1420" i="1" s="1"/>
  <c r="L1420" i="1"/>
  <c r="N1419" i="1"/>
  <c r="P1419" i="1" s="1"/>
  <c r="Q1419" i="1" s="1"/>
  <c r="L1419" i="1"/>
  <c r="N1418" i="1"/>
  <c r="P1418" i="1" s="1"/>
  <c r="Q1418" i="1" s="1"/>
  <c r="L1418" i="1"/>
  <c r="N1416" i="1"/>
  <c r="P1416" i="1" s="1"/>
  <c r="Q1416" i="1" s="1"/>
  <c r="L1416" i="1"/>
  <c r="N1415" i="1"/>
  <c r="P1415" i="1" s="1"/>
  <c r="Q1415" i="1" s="1"/>
  <c r="L1415" i="1"/>
  <c r="N1414" i="1"/>
  <c r="P1414" i="1" s="1"/>
  <c r="Q1414" i="1" s="1"/>
  <c r="L1414" i="1"/>
  <c r="N1412" i="1"/>
  <c r="P1412" i="1" s="1"/>
  <c r="Q1412" i="1" s="1"/>
  <c r="L1412" i="1"/>
  <c r="N1411" i="1"/>
  <c r="P1411" i="1" s="1"/>
  <c r="Q1411" i="1" s="1"/>
  <c r="L1411" i="1"/>
  <c r="N1410" i="1"/>
  <c r="P1410" i="1" s="1"/>
  <c r="Q1410" i="1" s="1"/>
  <c r="L1410" i="1"/>
  <c r="N1408" i="1"/>
  <c r="P1408" i="1" s="1"/>
  <c r="Q1408" i="1" s="1"/>
  <c r="L1408" i="1"/>
  <c r="N1406" i="1"/>
  <c r="P1406" i="1" s="1"/>
  <c r="Q1406" i="1" s="1"/>
  <c r="L1406" i="1"/>
  <c r="N1405" i="1"/>
  <c r="P1405" i="1" s="1"/>
  <c r="Q1405" i="1" s="1"/>
  <c r="L1405" i="1"/>
  <c r="N1403" i="1"/>
  <c r="L1403" i="1"/>
  <c r="N1402" i="1"/>
  <c r="L1402" i="1"/>
  <c r="N1401" i="1"/>
  <c r="L1401" i="1"/>
  <c r="N1400" i="1"/>
  <c r="L1400" i="1"/>
  <c r="N1398" i="1"/>
  <c r="L1398" i="1"/>
  <c r="N1397" i="1"/>
  <c r="L1397" i="1"/>
  <c r="N1396" i="1"/>
  <c r="L1396" i="1"/>
  <c r="N1395" i="1"/>
  <c r="L1395" i="1"/>
  <c r="N1394" i="1"/>
  <c r="L1394" i="1"/>
  <c r="N1392" i="1"/>
  <c r="L1392" i="1"/>
  <c r="N1391" i="1"/>
  <c r="L1391" i="1"/>
  <c r="N1390" i="1"/>
  <c r="L1390" i="1"/>
  <c r="N1389" i="1"/>
  <c r="L1389" i="1"/>
  <c r="N1388" i="1"/>
  <c r="L1388" i="1"/>
  <c r="N1386" i="1"/>
  <c r="L1386" i="1"/>
  <c r="N1385" i="1"/>
  <c r="L1385" i="1"/>
  <c r="N1384" i="1"/>
  <c r="L1384" i="1"/>
  <c r="N1383" i="1"/>
  <c r="L1383" i="1"/>
  <c r="N1382" i="1"/>
  <c r="L1382" i="1"/>
  <c r="N1380" i="1"/>
  <c r="L1380" i="1"/>
  <c r="N1379" i="1"/>
  <c r="L1379" i="1"/>
  <c r="N1378" i="1"/>
  <c r="L1378" i="1"/>
  <c r="N1377" i="1"/>
  <c r="L1377" i="1"/>
  <c r="N1376" i="1"/>
  <c r="L1376" i="1"/>
  <c r="N1375" i="1"/>
  <c r="L1375" i="1"/>
  <c r="N1373" i="1"/>
  <c r="L1373" i="1"/>
  <c r="N1372" i="1"/>
  <c r="L1372" i="1"/>
  <c r="N1371" i="1"/>
  <c r="L1371" i="1"/>
  <c r="N1370" i="1"/>
  <c r="L1370" i="1"/>
  <c r="N1369" i="1"/>
  <c r="L1369" i="1"/>
  <c r="N1367" i="1"/>
  <c r="L1367" i="1"/>
  <c r="N1366" i="1"/>
  <c r="L1366" i="1"/>
  <c r="N1365" i="1"/>
  <c r="L1365" i="1"/>
  <c r="N1364" i="1"/>
  <c r="L1364" i="1"/>
  <c r="N1363" i="1"/>
  <c r="L1363" i="1"/>
  <c r="N1357" i="1"/>
  <c r="L1357" i="1"/>
  <c r="N1356" i="1"/>
  <c r="L1356" i="1"/>
  <c r="N1355" i="1"/>
  <c r="L1355" i="1"/>
  <c r="N1348" i="1"/>
  <c r="L1348" i="1"/>
  <c r="N1347" i="1"/>
  <c r="L1347" i="1"/>
  <c r="N1346" i="1"/>
  <c r="L1346" i="1"/>
  <c r="N1345" i="1"/>
  <c r="L1345" i="1"/>
  <c r="N1337" i="1"/>
  <c r="L1337" i="1"/>
  <c r="N1336" i="1"/>
  <c r="L1336" i="1"/>
  <c r="N1335" i="1"/>
  <c r="L1335" i="1"/>
  <c r="N1334" i="1"/>
  <c r="L1334" i="1"/>
  <c r="N1333" i="1"/>
  <c r="L1333" i="1"/>
  <c r="N1332" i="1"/>
  <c r="L1332" i="1"/>
  <c r="N1330" i="1"/>
  <c r="L1330" i="1"/>
  <c r="N1329" i="1"/>
  <c r="L1329" i="1"/>
  <c r="N1328" i="1"/>
  <c r="L1328" i="1"/>
  <c r="N1327" i="1"/>
  <c r="L1327" i="1"/>
  <c r="N1326" i="1"/>
  <c r="L1326" i="1"/>
  <c r="N1324" i="1"/>
  <c r="L1324" i="1"/>
  <c r="N1323" i="1"/>
  <c r="L1323" i="1"/>
  <c r="N1322" i="1"/>
  <c r="L1322" i="1"/>
  <c r="N1314" i="1"/>
  <c r="L1314" i="1"/>
  <c r="N1313" i="1"/>
  <c r="L1313" i="1"/>
  <c r="N1312" i="1"/>
  <c r="L1312" i="1"/>
  <c r="N1311" i="1"/>
  <c r="L1311" i="1"/>
  <c r="N1310" i="1"/>
  <c r="L1310" i="1"/>
  <c r="N1309" i="1"/>
  <c r="L1309" i="1"/>
  <c r="N1308" i="1"/>
  <c r="L1308" i="1"/>
  <c r="N1306" i="1"/>
  <c r="L1306" i="1"/>
  <c r="N1305" i="1"/>
  <c r="L1305" i="1"/>
  <c r="N1304" i="1"/>
  <c r="L1304" i="1"/>
  <c r="N1303" i="1"/>
  <c r="L1303" i="1"/>
  <c r="N1301" i="1"/>
  <c r="L1301" i="1"/>
  <c r="N1300" i="1"/>
  <c r="L1300" i="1"/>
  <c r="N1298" i="1"/>
  <c r="L1298" i="1"/>
  <c r="N1297" i="1"/>
  <c r="L1297" i="1"/>
  <c r="N1296" i="1"/>
  <c r="L1296" i="1"/>
  <c r="N1295" i="1"/>
  <c r="L1295" i="1"/>
  <c r="N1294" i="1"/>
  <c r="L1294" i="1"/>
  <c r="N1292" i="1"/>
  <c r="L1292" i="1"/>
  <c r="N1291" i="1"/>
  <c r="L1291" i="1"/>
  <c r="N1290" i="1"/>
  <c r="L1290" i="1"/>
  <c r="N1283" i="1"/>
  <c r="L1283" i="1"/>
  <c r="N1282" i="1"/>
  <c r="L1282" i="1"/>
  <c r="N1281" i="1"/>
  <c r="L1281" i="1"/>
  <c r="N1280" i="1"/>
  <c r="L1280" i="1"/>
  <c r="N1279" i="1"/>
  <c r="L1279" i="1"/>
  <c r="N1278" i="1"/>
  <c r="L1278" i="1"/>
  <c r="N1269" i="1"/>
  <c r="L1269" i="1"/>
  <c r="N1265" i="1"/>
  <c r="L1265" i="1"/>
  <c r="N1264" i="1"/>
  <c r="L1264" i="1"/>
  <c r="N1263" i="1"/>
  <c r="L1263" i="1"/>
  <c r="N1262" i="1"/>
  <c r="L1262" i="1"/>
  <c r="N1261" i="1"/>
  <c r="L1261" i="1"/>
  <c r="N1259" i="1"/>
  <c r="L1259" i="1"/>
  <c r="N1258" i="1"/>
  <c r="L1258" i="1"/>
  <c r="N1256" i="1"/>
  <c r="L1256" i="1"/>
  <c r="N1255" i="1"/>
  <c r="L1255" i="1"/>
  <c r="N1254" i="1"/>
  <c r="L1254" i="1"/>
  <c r="N1253" i="1"/>
  <c r="L1253" i="1"/>
  <c r="N1251" i="1"/>
  <c r="L1251" i="1"/>
  <c r="N1250" i="1"/>
  <c r="L1250" i="1"/>
  <c r="N1249" i="1"/>
  <c r="L1249" i="1"/>
  <c r="N1248" i="1"/>
  <c r="L1248" i="1"/>
  <c r="N1247" i="1"/>
  <c r="L1247" i="1"/>
  <c r="N1245" i="1"/>
  <c r="L1245" i="1"/>
  <c r="N1243" i="1"/>
  <c r="L1243" i="1"/>
  <c r="N1242" i="1"/>
  <c r="L1242" i="1"/>
  <c r="N1241" i="1"/>
  <c r="L1241" i="1"/>
  <c r="N1240" i="1"/>
  <c r="L1240" i="1"/>
  <c r="N1239" i="1"/>
  <c r="L1239" i="1"/>
  <c r="N1238" i="1"/>
  <c r="L1238" i="1"/>
  <c r="N1237" i="1"/>
  <c r="L1237" i="1"/>
  <c r="N1236" i="1"/>
  <c r="L1236" i="1"/>
  <c r="N1235" i="1"/>
  <c r="L1235" i="1"/>
  <c r="N1233" i="1"/>
  <c r="L1233" i="1"/>
  <c r="N1232" i="1"/>
  <c r="P1232" i="1" s="1"/>
  <c r="Q1232" i="1" s="1"/>
  <c r="L1232" i="1"/>
  <c r="N1231" i="1"/>
  <c r="P1231" i="1" s="1"/>
  <c r="Q1231" i="1" s="1"/>
  <c r="L1231" i="1"/>
  <c r="N1230" i="1"/>
  <c r="P1230" i="1" s="1"/>
  <c r="Q1230" i="1" s="1"/>
  <c r="L1230" i="1"/>
  <c r="N1229" i="1"/>
  <c r="P1229" i="1" s="1"/>
  <c r="Q1229" i="1" s="1"/>
  <c r="L1229" i="1"/>
  <c r="N1228" i="1"/>
  <c r="P1228" i="1" s="1"/>
  <c r="Q1228" i="1" s="1"/>
  <c r="L1228" i="1"/>
  <c r="N1226" i="1"/>
  <c r="P1226" i="1" s="1"/>
  <c r="Q1226" i="1" s="1"/>
  <c r="L1226" i="1"/>
  <c r="N1225" i="1"/>
  <c r="P1225" i="1" s="1"/>
  <c r="Q1225" i="1" s="1"/>
  <c r="L1225" i="1"/>
  <c r="N1224" i="1"/>
  <c r="P1224" i="1" s="1"/>
  <c r="Q1224" i="1" s="1"/>
  <c r="L1224" i="1"/>
  <c r="N1222" i="1"/>
  <c r="P1222" i="1" s="1"/>
  <c r="Q1222" i="1" s="1"/>
  <c r="L1222" i="1"/>
  <c r="N1221" i="1"/>
  <c r="P1221" i="1" s="1"/>
  <c r="Q1221" i="1" s="1"/>
  <c r="L1221" i="1"/>
  <c r="N1220" i="1"/>
  <c r="P1220" i="1" s="1"/>
  <c r="Q1220" i="1" s="1"/>
  <c r="L1220" i="1"/>
  <c r="N1219" i="1"/>
  <c r="P1219" i="1" s="1"/>
  <c r="Q1219" i="1" s="1"/>
  <c r="L1219" i="1"/>
  <c r="N1218" i="1"/>
  <c r="P1218" i="1" s="1"/>
  <c r="Q1218" i="1" s="1"/>
  <c r="L1218" i="1"/>
  <c r="N1217" i="1"/>
  <c r="P1217" i="1" s="1"/>
  <c r="Q1217" i="1" s="1"/>
  <c r="L1217" i="1"/>
  <c r="N1215" i="1"/>
  <c r="P1215" i="1" s="1"/>
  <c r="Q1215" i="1" s="1"/>
  <c r="L1215" i="1"/>
  <c r="N1213" i="1"/>
  <c r="P1213" i="1" s="1"/>
  <c r="Q1213" i="1" s="1"/>
  <c r="L1213" i="1"/>
  <c r="N1212" i="1"/>
  <c r="P1212" i="1" s="1"/>
  <c r="Q1212" i="1" s="1"/>
  <c r="L1212" i="1"/>
  <c r="N1210" i="1"/>
  <c r="P1210" i="1" s="1"/>
  <c r="Q1210" i="1" s="1"/>
  <c r="L1210" i="1"/>
  <c r="N1209" i="1"/>
  <c r="P1209" i="1" s="1"/>
  <c r="Q1209" i="1" s="1"/>
  <c r="L1209" i="1"/>
  <c r="N1208" i="1"/>
  <c r="P1208" i="1" s="1"/>
  <c r="Q1208" i="1" s="1"/>
  <c r="L1208" i="1"/>
  <c r="N1207" i="1"/>
  <c r="P1207" i="1" s="1"/>
  <c r="Q1207" i="1" s="1"/>
  <c r="L1207" i="1"/>
  <c r="N1206" i="1"/>
  <c r="P1206" i="1" s="1"/>
  <c r="Q1206" i="1" s="1"/>
  <c r="L1206" i="1"/>
  <c r="N1204" i="1"/>
  <c r="P1204" i="1" s="1"/>
  <c r="Q1204" i="1" s="1"/>
  <c r="L1204" i="1"/>
  <c r="N1203" i="1"/>
  <c r="P1203" i="1" s="1"/>
  <c r="Q1203" i="1" s="1"/>
  <c r="L1203" i="1"/>
  <c r="N1202" i="1"/>
  <c r="P1202" i="1" s="1"/>
  <c r="Q1202" i="1" s="1"/>
  <c r="L1202" i="1"/>
  <c r="N1200" i="1"/>
  <c r="P1200" i="1" s="1"/>
  <c r="Q1200" i="1" s="1"/>
  <c r="L1200" i="1"/>
  <c r="N1199" i="1"/>
  <c r="P1199" i="1" s="1"/>
  <c r="Q1199" i="1" s="1"/>
  <c r="L1199" i="1"/>
  <c r="N1198" i="1"/>
  <c r="P1198" i="1" s="1"/>
  <c r="Q1198" i="1" s="1"/>
  <c r="L1198" i="1"/>
  <c r="N1196" i="1"/>
  <c r="P1196" i="1" s="1"/>
  <c r="Q1196" i="1" s="1"/>
  <c r="L1196" i="1"/>
  <c r="N1195" i="1"/>
  <c r="P1195" i="1" s="1"/>
  <c r="Q1195" i="1" s="1"/>
  <c r="L1195" i="1"/>
  <c r="N1194" i="1"/>
  <c r="P1194" i="1" s="1"/>
  <c r="Q1194" i="1" s="1"/>
  <c r="L1194" i="1"/>
  <c r="N1193" i="1"/>
  <c r="P1193" i="1" s="1"/>
  <c r="Q1193" i="1" s="1"/>
  <c r="L1193" i="1"/>
  <c r="N1191" i="1"/>
  <c r="P1191" i="1" s="1"/>
  <c r="Q1191" i="1" s="1"/>
  <c r="L1191" i="1"/>
  <c r="N1189" i="1"/>
  <c r="P1189" i="1" s="1"/>
  <c r="Q1189" i="1" s="1"/>
  <c r="L1189" i="1"/>
  <c r="N1187" i="1"/>
  <c r="P1187" i="1" s="1"/>
  <c r="Q1187" i="1" s="1"/>
  <c r="L1187" i="1"/>
  <c r="N1185" i="1"/>
  <c r="P1185" i="1" s="1"/>
  <c r="Q1185" i="1" s="1"/>
  <c r="L1185" i="1"/>
  <c r="N1184" i="1"/>
  <c r="P1184" i="1" s="1"/>
  <c r="Q1184" i="1" s="1"/>
  <c r="L1184" i="1"/>
  <c r="N1182" i="1"/>
  <c r="P1182" i="1" s="1"/>
  <c r="Q1182" i="1" s="1"/>
  <c r="L1182" i="1"/>
  <c r="N1181" i="1"/>
  <c r="P1181" i="1" s="1"/>
  <c r="Q1181" i="1" s="1"/>
  <c r="L1181" i="1"/>
  <c r="N1179" i="1"/>
  <c r="P1179" i="1" s="1"/>
  <c r="Q1179" i="1" s="1"/>
  <c r="L1179" i="1"/>
  <c r="N1178" i="1"/>
  <c r="P1178" i="1" s="1"/>
  <c r="Q1178" i="1" s="1"/>
  <c r="L1178" i="1"/>
  <c r="N1176" i="1"/>
  <c r="P1176" i="1" s="1"/>
  <c r="Q1176" i="1" s="1"/>
  <c r="L1176" i="1"/>
  <c r="N1175" i="1"/>
  <c r="P1175" i="1" s="1"/>
  <c r="Q1175" i="1" s="1"/>
  <c r="L1175" i="1"/>
  <c r="N1174" i="1"/>
  <c r="P1174" i="1" s="1"/>
  <c r="Q1174" i="1" s="1"/>
  <c r="L1174" i="1"/>
  <c r="N1173" i="1"/>
  <c r="P1173" i="1" s="1"/>
  <c r="Q1173" i="1" s="1"/>
  <c r="L1173" i="1"/>
  <c r="N1172" i="1"/>
  <c r="P1172" i="1" s="1"/>
  <c r="Q1172" i="1" s="1"/>
  <c r="L1172" i="1"/>
  <c r="N1171" i="1"/>
  <c r="P1171" i="1" s="1"/>
  <c r="Q1171" i="1" s="1"/>
  <c r="L1171" i="1"/>
  <c r="N1170" i="1"/>
  <c r="P1170" i="1" s="1"/>
  <c r="Q1170" i="1" s="1"/>
  <c r="L1170" i="1"/>
  <c r="N1168" i="1"/>
  <c r="P1168" i="1" s="1"/>
  <c r="Q1168" i="1" s="1"/>
  <c r="L1168" i="1"/>
  <c r="N1167" i="1"/>
  <c r="P1167" i="1" s="1"/>
  <c r="Q1167" i="1" s="1"/>
  <c r="L1167" i="1"/>
  <c r="N1165" i="1"/>
  <c r="P1165" i="1" s="1"/>
  <c r="Q1165" i="1" s="1"/>
  <c r="L1165" i="1"/>
  <c r="N1164" i="1"/>
  <c r="P1164" i="1" s="1"/>
  <c r="Q1164" i="1" s="1"/>
  <c r="L1164" i="1"/>
  <c r="N1163" i="1"/>
  <c r="P1163" i="1" s="1"/>
  <c r="Q1163" i="1" s="1"/>
  <c r="L1163" i="1"/>
  <c r="N1162" i="1"/>
  <c r="P1162" i="1" s="1"/>
  <c r="Q1162" i="1" s="1"/>
  <c r="L1162" i="1"/>
  <c r="N1161" i="1"/>
  <c r="P1161" i="1" s="1"/>
  <c r="Q1161" i="1" s="1"/>
  <c r="L1161" i="1"/>
  <c r="N1160" i="1"/>
  <c r="P1160" i="1" s="1"/>
  <c r="Q1160" i="1" s="1"/>
  <c r="L1160" i="1"/>
  <c r="N1159" i="1"/>
  <c r="P1159" i="1" s="1"/>
  <c r="Q1159" i="1" s="1"/>
  <c r="L1159" i="1"/>
  <c r="N1158" i="1"/>
  <c r="P1158" i="1" s="1"/>
  <c r="Q1158" i="1" s="1"/>
  <c r="L1158" i="1"/>
  <c r="N1157" i="1"/>
  <c r="P1157" i="1" s="1"/>
  <c r="Q1157" i="1" s="1"/>
  <c r="L1157" i="1"/>
  <c r="N1156" i="1"/>
  <c r="P1156" i="1" s="1"/>
  <c r="Q1156" i="1" s="1"/>
  <c r="L1156" i="1"/>
  <c r="N1155" i="1"/>
  <c r="P1155" i="1" s="1"/>
  <c r="Q1155" i="1" s="1"/>
  <c r="L1155" i="1"/>
  <c r="N1154" i="1"/>
  <c r="P1154" i="1" s="1"/>
  <c r="Q1154" i="1" s="1"/>
  <c r="L1154" i="1"/>
  <c r="N1153" i="1"/>
  <c r="P1153" i="1" s="1"/>
  <c r="Q1153" i="1" s="1"/>
  <c r="L1153" i="1"/>
  <c r="N1151" i="1"/>
  <c r="P1151" i="1" s="1"/>
  <c r="Q1151" i="1" s="1"/>
  <c r="L1151" i="1"/>
  <c r="N1149" i="1"/>
  <c r="P1149" i="1" s="1"/>
  <c r="Q1149" i="1" s="1"/>
  <c r="L1149" i="1"/>
  <c r="N1148" i="1"/>
  <c r="P1148" i="1" s="1"/>
  <c r="Q1148" i="1" s="1"/>
  <c r="L1148" i="1"/>
  <c r="N1147" i="1"/>
  <c r="P1147" i="1" s="1"/>
  <c r="Q1147" i="1" s="1"/>
  <c r="L1147" i="1"/>
  <c r="N1146" i="1"/>
  <c r="P1146" i="1" s="1"/>
  <c r="Q1146" i="1" s="1"/>
  <c r="L1146" i="1"/>
  <c r="N1144" i="1"/>
  <c r="P1144" i="1" s="1"/>
  <c r="Q1144" i="1" s="1"/>
  <c r="L1144" i="1"/>
  <c r="N1143" i="1"/>
  <c r="P1143" i="1" s="1"/>
  <c r="Q1143" i="1" s="1"/>
  <c r="L1143" i="1"/>
  <c r="N1138" i="1"/>
  <c r="O1138" i="1" s="1"/>
  <c r="L1138" i="1"/>
  <c r="N1137" i="1"/>
  <c r="L1137" i="1"/>
  <c r="N1134" i="1"/>
  <c r="L1134" i="1"/>
  <c r="N1131" i="1"/>
  <c r="L1131" i="1"/>
  <c r="N1130" i="1"/>
  <c r="O1130" i="1" s="1"/>
  <c r="L1130" i="1"/>
  <c r="N1128" i="1"/>
  <c r="L1128" i="1"/>
  <c r="N1127" i="1"/>
  <c r="O1127" i="1" s="1"/>
  <c r="L1127" i="1"/>
  <c r="N1126" i="1"/>
  <c r="L1126" i="1"/>
  <c r="N1125" i="1"/>
  <c r="O1125" i="1" s="1"/>
  <c r="L1125" i="1"/>
  <c r="N1124" i="1"/>
  <c r="L1124" i="1"/>
  <c r="N1123" i="1"/>
  <c r="L1123" i="1"/>
  <c r="N1122" i="1"/>
  <c r="L1122" i="1"/>
  <c r="N1121" i="1"/>
  <c r="O1121" i="1" s="1"/>
  <c r="L1121" i="1"/>
  <c r="N1120" i="1"/>
  <c r="L1120" i="1"/>
  <c r="N1119" i="1"/>
  <c r="L1119" i="1"/>
  <c r="N1118" i="1"/>
  <c r="L1118" i="1"/>
  <c r="N1115" i="1"/>
  <c r="O1115" i="1" s="1"/>
  <c r="L1115" i="1"/>
  <c r="N1114" i="1"/>
  <c r="L1114" i="1"/>
  <c r="N1113" i="1"/>
  <c r="L1113" i="1"/>
  <c r="N1112" i="1"/>
  <c r="L1112" i="1"/>
  <c r="N1111" i="1"/>
  <c r="O1111" i="1" s="1"/>
  <c r="L1111" i="1"/>
  <c r="N1110" i="1"/>
  <c r="L1110" i="1"/>
  <c r="N1109" i="1"/>
  <c r="O1109" i="1" s="1"/>
  <c r="L1109" i="1"/>
  <c r="N1108" i="1"/>
  <c r="L1108" i="1"/>
  <c r="N1107" i="1"/>
  <c r="O1107" i="1" s="1"/>
  <c r="L1107" i="1"/>
  <c r="N1106" i="1"/>
  <c r="L1106" i="1"/>
  <c r="N1105" i="1"/>
  <c r="L1105" i="1"/>
  <c r="N1099" i="1"/>
  <c r="L1099" i="1"/>
  <c r="N1098" i="1"/>
  <c r="O1098" i="1" s="1"/>
  <c r="L1098" i="1"/>
  <c r="N1097" i="1"/>
  <c r="L1097" i="1"/>
  <c r="N1096" i="1"/>
  <c r="O1096" i="1" s="1"/>
  <c r="L1096" i="1"/>
  <c r="N1095" i="1"/>
  <c r="L1095" i="1"/>
  <c r="N1094" i="1"/>
  <c r="O1094" i="1" s="1"/>
  <c r="L1094" i="1"/>
  <c r="N1093" i="1"/>
  <c r="L1093" i="1"/>
  <c r="N1092" i="1"/>
  <c r="L1092" i="1"/>
  <c r="N1091" i="1"/>
  <c r="L1091" i="1"/>
  <c r="N1090" i="1"/>
  <c r="O1090" i="1" s="1"/>
  <c r="L1090" i="1"/>
  <c r="N1089" i="1"/>
  <c r="L1089" i="1"/>
  <c r="N1084" i="1"/>
  <c r="O1084" i="1" s="1"/>
  <c r="L1084" i="1"/>
  <c r="N1083" i="1"/>
  <c r="L1083" i="1"/>
  <c r="N1082" i="1"/>
  <c r="O1082" i="1" s="1"/>
  <c r="L1082" i="1"/>
  <c r="N1081" i="1"/>
  <c r="L1081" i="1"/>
  <c r="N1080" i="1"/>
  <c r="L1080" i="1"/>
  <c r="N1079" i="1"/>
  <c r="L1079" i="1"/>
  <c r="N1078" i="1"/>
  <c r="O1078" i="1" s="1"/>
  <c r="L1078" i="1"/>
  <c r="N1077" i="1"/>
  <c r="L1077" i="1"/>
  <c r="N1076" i="1"/>
  <c r="L1076" i="1"/>
  <c r="N1075" i="1"/>
  <c r="L1075" i="1"/>
  <c r="N1074" i="1"/>
  <c r="O1074" i="1" s="1"/>
  <c r="L1074" i="1"/>
  <c r="N1072" i="1"/>
  <c r="L1072" i="1"/>
  <c r="N1071" i="1"/>
  <c r="L1071" i="1"/>
  <c r="N1070" i="1"/>
  <c r="L1070" i="1"/>
  <c r="N1069" i="1"/>
  <c r="O1069" i="1" s="1"/>
  <c r="L1069" i="1"/>
  <c r="N1068" i="1"/>
  <c r="L1068" i="1"/>
  <c r="N1067" i="1"/>
  <c r="O1067" i="1" s="1"/>
  <c r="L1067" i="1"/>
  <c r="N1065" i="1"/>
  <c r="L1065" i="1"/>
  <c r="N1064" i="1"/>
  <c r="O1064" i="1" s="1"/>
  <c r="L1064" i="1"/>
  <c r="N1063" i="1"/>
  <c r="L1063" i="1"/>
  <c r="N1062" i="1"/>
  <c r="O1062" i="1" s="1"/>
  <c r="L1062" i="1"/>
  <c r="N1060" i="1"/>
  <c r="L1060" i="1"/>
  <c r="N1059" i="1"/>
  <c r="O1059" i="1" s="1"/>
  <c r="L1059" i="1"/>
  <c r="N1058" i="1"/>
  <c r="L1058" i="1"/>
  <c r="N1057" i="1"/>
  <c r="O1057" i="1" s="1"/>
  <c r="L1057" i="1"/>
  <c r="N1050" i="1"/>
  <c r="L1050" i="1"/>
  <c r="N1049" i="1"/>
  <c r="O1049" i="1" s="1"/>
  <c r="L1049" i="1"/>
  <c r="N1047" i="1"/>
  <c r="L1047" i="1"/>
  <c r="N1046" i="1"/>
  <c r="O1046" i="1" s="1"/>
  <c r="L1046" i="1"/>
  <c r="N1045" i="1"/>
  <c r="L1045" i="1"/>
  <c r="N1044" i="1"/>
  <c r="O1044" i="1" s="1"/>
  <c r="L1044" i="1"/>
  <c r="N1043" i="1"/>
  <c r="L1043" i="1"/>
  <c r="N1041" i="1"/>
  <c r="O1041" i="1" s="1"/>
  <c r="L1041" i="1"/>
  <c r="N1040" i="1"/>
  <c r="L1040" i="1"/>
  <c r="N1038" i="1"/>
  <c r="O1038" i="1" s="1"/>
  <c r="L1038" i="1"/>
  <c r="N1037" i="1"/>
  <c r="L1037" i="1"/>
  <c r="N1036" i="1"/>
  <c r="O1036" i="1" s="1"/>
  <c r="L1036" i="1"/>
  <c r="N1035" i="1"/>
  <c r="L1035" i="1"/>
  <c r="N1027" i="1"/>
  <c r="O1027" i="1" s="1"/>
  <c r="L1027" i="1"/>
  <c r="N1026" i="1"/>
  <c r="L1026" i="1"/>
  <c r="N1025" i="1"/>
  <c r="L1025" i="1"/>
  <c r="N1024" i="1"/>
  <c r="L1024" i="1"/>
  <c r="N1023" i="1"/>
  <c r="O1023" i="1" s="1"/>
  <c r="L1023" i="1"/>
  <c r="N1021" i="1"/>
  <c r="L1021" i="1"/>
  <c r="N1020" i="1"/>
  <c r="O1020" i="1" s="1"/>
  <c r="L1020" i="1"/>
  <c r="N1019" i="1"/>
  <c r="L1019" i="1"/>
  <c r="N1018" i="1"/>
  <c r="O1018" i="1" s="1"/>
  <c r="L1018" i="1"/>
  <c r="N1016" i="1"/>
  <c r="L1016" i="1"/>
  <c r="N1015" i="1"/>
  <c r="O1015" i="1" s="1"/>
  <c r="L1015" i="1"/>
  <c r="N1014" i="1"/>
  <c r="L1014" i="1"/>
  <c r="N1005" i="1"/>
  <c r="O1005" i="1" s="1"/>
  <c r="L1005" i="1"/>
  <c r="N1003" i="1"/>
  <c r="L1003" i="1"/>
  <c r="N1002" i="1"/>
  <c r="O1002" i="1" s="1"/>
  <c r="L1002" i="1"/>
  <c r="N1000" i="1"/>
  <c r="L1000" i="1"/>
  <c r="N999" i="1"/>
  <c r="O999" i="1" s="1"/>
  <c r="L999" i="1"/>
  <c r="N997" i="1"/>
  <c r="L997" i="1"/>
  <c r="N995" i="1"/>
  <c r="O995" i="1" s="1"/>
  <c r="L995" i="1"/>
  <c r="N994" i="1"/>
  <c r="L994" i="1"/>
  <c r="N992" i="1"/>
  <c r="O992" i="1" s="1"/>
  <c r="L992" i="1"/>
  <c r="N991" i="1"/>
  <c r="L991" i="1"/>
  <c r="N989" i="1"/>
  <c r="O989" i="1" s="1"/>
  <c r="L989" i="1"/>
  <c r="N988" i="1"/>
  <c r="L988" i="1"/>
  <c r="N986" i="1"/>
  <c r="O986" i="1" s="1"/>
  <c r="L986" i="1"/>
  <c r="N984" i="1"/>
  <c r="L984" i="1"/>
  <c r="N982" i="1"/>
  <c r="O982" i="1" s="1"/>
  <c r="L982" i="1"/>
  <c r="N980" i="1"/>
  <c r="L980" i="1"/>
  <c r="N978" i="1"/>
  <c r="O978" i="1" s="1"/>
  <c r="L978" i="1"/>
  <c r="N977" i="1"/>
  <c r="L977" i="1"/>
  <c r="N976" i="1"/>
  <c r="O976" i="1" s="1"/>
  <c r="L976" i="1"/>
  <c r="N975" i="1"/>
  <c r="L975" i="1"/>
  <c r="N974" i="1"/>
  <c r="O974" i="1" s="1"/>
  <c r="L974" i="1"/>
  <c r="N969" i="1"/>
  <c r="L969" i="1"/>
  <c r="N968" i="1"/>
  <c r="L968" i="1"/>
  <c r="N965" i="1"/>
  <c r="L965" i="1"/>
  <c r="N962" i="1"/>
  <c r="O962" i="1" s="1"/>
  <c r="L962" i="1"/>
  <c r="N961" i="1"/>
  <c r="L961" i="1"/>
  <c r="N960" i="1"/>
  <c r="O960" i="1" s="1"/>
  <c r="L960" i="1"/>
  <c r="N958" i="1"/>
  <c r="L958" i="1"/>
  <c r="N956" i="1"/>
  <c r="O956" i="1" s="1"/>
  <c r="L956" i="1"/>
  <c r="N954" i="1"/>
  <c r="L954" i="1"/>
  <c r="N951" i="1"/>
  <c r="O951" i="1" s="1"/>
  <c r="L951" i="1"/>
  <c r="N950" i="1"/>
  <c r="L950" i="1"/>
  <c r="N949" i="1"/>
  <c r="O949" i="1" s="1"/>
  <c r="L949" i="1"/>
  <c r="N948" i="1"/>
  <c r="L948" i="1"/>
  <c r="N947" i="1"/>
  <c r="O947" i="1" s="1"/>
  <c r="L947" i="1"/>
  <c r="N946" i="1"/>
  <c r="L946" i="1"/>
  <c r="N943" i="1"/>
  <c r="O943" i="1" s="1"/>
  <c r="L943" i="1"/>
  <c r="N942" i="1"/>
  <c r="L942" i="1"/>
  <c r="N941" i="1"/>
  <c r="O941" i="1" s="1"/>
  <c r="L941" i="1"/>
  <c r="N940" i="1"/>
  <c r="L940" i="1"/>
  <c r="N939" i="1"/>
  <c r="O939" i="1" s="1"/>
  <c r="L939" i="1"/>
  <c r="N938" i="1"/>
  <c r="L938" i="1"/>
  <c r="N937" i="1"/>
  <c r="O937" i="1" s="1"/>
  <c r="L937" i="1"/>
  <c r="N936" i="1"/>
  <c r="L936" i="1"/>
  <c r="N935" i="1"/>
  <c r="O935" i="1" s="1"/>
  <c r="L935" i="1"/>
  <c r="N934" i="1"/>
  <c r="L934" i="1"/>
  <c r="N933" i="1"/>
  <c r="O933" i="1" s="1"/>
  <c r="L933" i="1"/>
  <c r="N932" i="1"/>
  <c r="L932" i="1"/>
  <c r="N931" i="1"/>
  <c r="O931" i="1" s="1"/>
  <c r="L931" i="1"/>
  <c r="N930" i="1"/>
  <c r="L930" i="1"/>
  <c r="N926" i="1"/>
  <c r="O926" i="1" s="1"/>
  <c r="L926" i="1"/>
  <c r="N925" i="1"/>
  <c r="L925" i="1"/>
  <c r="N924" i="1"/>
  <c r="O924" i="1" s="1"/>
  <c r="L924" i="1"/>
  <c r="N922" i="1"/>
  <c r="L922" i="1"/>
  <c r="N920" i="1"/>
  <c r="L920" i="1"/>
  <c r="N918" i="1"/>
  <c r="L918" i="1"/>
  <c r="N917" i="1"/>
  <c r="O917" i="1" s="1"/>
  <c r="L917" i="1"/>
  <c r="N914" i="1"/>
  <c r="L914" i="1"/>
  <c r="N912" i="1"/>
  <c r="O912" i="1" s="1"/>
  <c r="L912" i="1"/>
  <c r="N910" i="1"/>
  <c r="L910" i="1"/>
  <c r="N908" i="1"/>
  <c r="O908" i="1" s="1"/>
  <c r="L908" i="1"/>
  <c r="N905" i="1"/>
  <c r="L905" i="1"/>
  <c r="N902" i="1"/>
  <c r="O902" i="1" s="1"/>
  <c r="L902" i="1"/>
  <c r="N899" i="1"/>
  <c r="L899" i="1"/>
  <c r="N898" i="1"/>
  <c r="O898" i="1" s="1"/>
  <c r="L898" i="1"/>
  <c r="N897" i="1"/>
  <c r="L897" i="1"/>
  <c r="N896" i="1"/>
  <c r="O896" i="1" s="1"/>
  <c r="L896" i="1"/>
  <c r="N895" i="1"/>
  <c r="L895" i="1"/>
  <c r="N894" i="1"/>
  <c r="O894" i="1" s="1"/>
  <c r="L894" i="1"/>
  <c r="N893" i="1"/>
  <c r="L893" i="1"/>
  <c r="N892" i="1"/>
  <c r="O892" i="1" s="1"/>
  <c r="L892" i="1"/>
  <c r="N891" i="1"/>
  <c r="L891" i="1"/>
  <c r="N888" i="1"/>
  <c r="O888" i="1" s="1"/>
  <c r="L888" i="1"/>
  <c r="N887" i="1"/>
  <c r="L887" i="1"/>
  <c r="N885" i="1"/>
  <c r="O885" i="1" s="1"/>
  <c r="L885" i="1"/>
  <c r="N883" i="1"/>
  <c r="L883" i="1"/>
  <c r="N882" i="1"/>
  <c r="O882" i="1" s="1"/>
  <c r="L882" i="1"/>
  <c r="N878" i="1"/>
  <c r="L878" i="1"/>
  <c r="N876" i="1"/>
  <c r="O876" i="1" s="1"/>
  <c r="L876" i="1"/>
  <c r="N875" i="1"/>
  <c r="L875" i="1"/>
  <c r="N874" i="1"/>
  <c r="O874" i="1" s="1"/>
  <c r="L874" i="1"/>
  <c r="N873" i="1"/>
  <c r="L873" i="1"/>
  <c r="N871" i="1"/>
  <c r="O871" i="1" s="1"/>
  <c r="L871" i="1"/>
  <c r="N870" i="1"/>
  <c r="L870" i="1"/>
  <c r="N869" i="1"/>
  <c r="O869" i="1" s="1"/>
  <c r="L869" i="1"/>
  <c r="N868" i="1"/>
  <c r="L868" i="1"/>
  <c r="N866" i="1"/>
  <c r="L866" i="1"/>
  <c r="N865" i="1"/>
  <c r="L865" i="1"/>
  <c r="N864" i="1"/>
  <c r="O864" i="1" s="1"/>
  <c r="L864" i="1"/>
  <c r="N863" i="1"/>
  <c r="L863" i="1"/>
  <c r="N862" i="1"/>
  <c r="O862" i="1" s="1"/>
  <c r="L862" i="1"/>
  <c r="N861" i="1"/>
  <c r="L861" i="1"/>
  <c r="N860" i="1"/>
  <c r="O860" i="1" s="1"/>
  <c r="L860" i="1"/>
  <c r="N856" i="1"/>
  <c r="L856" i="1"/>
  <c r="N855" i="1"/>
  <c r="O855" i="1" s="1"/>
  <c r="L855" i="1"/>
  <c r="N854" i="1"/>
  <c r="L854" i="1"/>
  <c r="N853" i="1"/>
  <c r="O853" i="1" s="1"/>
  <c r="L853" i="1"/>
  <c r="N851" i="1"/>
  <c r="L851" i="1"/>
  <c r="N850" i="1"/>
  <c r="O850" i="1" s="1"/>
  <c r="L850" i="1"/>
  <c r="N849" i="1"/>
  <c r="L849" i="1"/>
  <c r="N848" i="1"/>
  <c r="O848" i="1" s="1"/>
  <c r="L848" i="1"/>
  <c r="N847" i="1"/>
  <c r="L847" i="1"/>
  <c r="N846" i="1"/>
  <c r="O846" i="1" s="1"/>
  <c r="L846" i="1"/>
  <c r="N844" i="1"/>
  <c r="L844" i="1"/>
  <c r="N843" i="1"/>
  <c r="O843" i="1" s="1"/>
  <c r="L843" i="1"/>
  <c r="N842" i="1"/>
  <c r="L842" i="1"/>
  <c r="N841" i="1"/>
  <c r="O841" i="1" s="1"/>
  <c r="L841" i="1"/>
  <c r="N840" i="1"/>
  <c r="L840" i="1"/>
  <c r="N839" i="1"/>
  <c r="O839" i="1" s="1"/>
  <c r="L839" i="1"/>
  <c r="N836" i="1"/>
  <c r="L836" i="1"/>
  <c r="N834" i="1"/>
  <c r="O834" i="1" s="1"/>
  <c r="L834" i="1"/>
  <c r="N833" i="1"/>
  <c r="L833" i="1"/>
  <c r="N831" i="1"/>
  <c r="O831" i="1" s="1"/>
  <c r="L831" i="1"/>
  <c r="N830" i="1"/>
  <c r="L830" i="1"/>
  <c r="N829" i="1"/>
  <c r="O829" i="1" s="1"/>
  <c r="L829" i="1"/>
  <c r="N828" i="1"/>
  <c r="L828" i="1"/>
  <c r="N827" i="1"/>
  <c r="O827" i="1" s="1"/>
  <c r="L827" i="1"/>
  <c r="N826" i="1"/>
  <c r="L826" i="1"/>
  <c r="N825" i="1"/>
  <c r="L825" i="1"/>
  <c r="N824" i="1"/>
  <c r="L824" i="1"/>
  <c r="N823" i="1"/>
  <c r="O823" i="1" s="1"/>
  <c r="L823" i="1"/>
  <c r="N822" i="1"/>
  <c r="L822" i="1"/>
  <c r="N821" i="1"/>
  <c r="O821" i="1" s="1"/>
  <c r="L821" i="1"/>
  <c r="N820" i="1"/>
  <c r="L820" i="1"/>
  <c r="N819" i="1"/>
  <c r="O819" i="1" s="1"/>
  <c r="L819" i="1"/>
  <c r="N818" i="1"/>
  <c r="L818" i="1"/>
  <c r="N817" i="1"/>
  <c r="O817" i="1" s="1"/>
  <c r="L817" i="1"/>
  <c r="N816" i="1"/>
  <c r="L816" i="1"/>
  <c r="N815" i="1"/>
  <c r="O815" i="1" s="1"/>
  <c r="L815" i="1"/>
  <c r="N814" i="1"/>
  <c r="L814" i="1"/>
  <c r="N812" i="1"/>
  <c r="O812" i="1" s="1"/>
  <c r="L812" i="1"/>
  <c r="N811" i="1"/>
  <c r="L811" i="1"/>
  <c r="N810" i="1"/>
  <c r="O810" i="1" s="1"/>
  <c r="L810" i="1"/>
  <c r="N809" i="1"/>
  <c r="L809" i="1"/>
  <c r="N808" i="1"/>
  <c r="O808" i="1" s="1"/>
  <c r="L808" i="1"/>
  <c r="N807" i="1"/>
  <c r="L807" i="1"/>
  <c r="N806" i="1"/>
  <c r="O806" i="1" s="1"/>
  <c r="L806" i="1"/>
  <c r="N805" i="1"/>
  <c r="L805" i="1"/>
  <c r="N804" i="1"/>
  <c r="O804" i="1" s="1"/>
  <c r="L804" i="1"/>
  <c r="N803" i="1"/>
  <c r="L803" i="1"/>
  <c r="N802" i="1"/>
  <c r="O802" i="1" s="1"/>
  <c r="L802" i="1"/>
  <c r="N798" i="1"/>
  <c r="L798" i="1"/>
  <c r="N796" i="1"/>
  <c r="O796" i="1" s="1"/>
  <c r="L796" i="1"/>
  <c r="N794" i="1"/>
  <c r="L794" i="1"/>
  <c r="N791" i="1"/>
  <c r="O791" i="1" s="1"/>
  <c r="L791" i="1"/>
  <c r="N789" i="1"/>
  <c r="L789" i="1"/>
  <c r="N787" i="1"/>
  <c r="O787" i="1" s="1"/>
  <c r="L787" i="1"/>
  <c r="N785" i="1"/>
  <c r="L785" i="1"/>
  <c r="N783" i="1"/>
  <c r="O783" i="1" s="1"/>
  <c r="L783" i="1"/>
  <c r="N781" i="1"/>
  <c r="L781" i="1"/>
  <c r="N780" i="1"/>
  <c r="L780" i="1"/>
  <c r="N779" i="1"/>
  <c r="L779" i="1"/>
  <c r="N778" i="1"/>
  <c r="O778" i="1" s="1"/>
  <c r="L778" i="1"/>
  <c r="N776" i="1"/>
  <c r="L776" i="1"/>
  <c r="N774" i="1"/>
  <c r="O774" i="1" s="1"/>
  <c r="L774" i="1"/>
  <c r="N773" i="1"/>
  <c r="L773" i="1"/>
  <c r="N770" i="1"/>
  <c r="O770" i="1" s="1"/>
  <c r="L770" i="1"/>
  <c r="N768" i="1"/>
  <c r="L768" i="1"/>
  <c r="N766" i="1"/>
  <c r="O766" i="1" s="1"/>
  <c r="L766" i="1"/>
  <c r="N763" i="1"/>
  <c r="L763" i="1"/>
  <c r="N761" i="1"/>
  <c r="O761" i="1" s="1"/>
  <c r="L761" i="1"/>
  <c r="N759" i="1"/>
  <c r="N757" i="1"/>
  <c r="O757" i="1" s="1"/>
  <c r="L757" i="1"/>
  <c r="N755" i="1"/>
  <c r="L755" i="1"/>
  <c r="N753" i="1"/>
  <c r="O753" i="1" s="1"/>
  <c r="L753" i="1"/>
  <c r="N751" i="1"/>
  <c r="L751" i="1"/>
  <c r="N750" i="1"/>
  <c r="O750" i="1" s="1"/>
  <c r="L750" i="1"/>
  <c r="N747" i="1"/>
  <c r="L747" i="1"/>
  <c r="N745" i="1"/>
  <c r="O745" i="1" s="1"/>
  <c r="L745" i="1"/>
  <c r="N743" i="1"/>
  <c r="L743" i="1"/>
  <c r="N740" i="1"/>
  <c r="O740" i="1" s="1"/>
  <c r="L740" i="1"/>
  <c r="N738" i="1"/>
  <c r="L738" i="1"/>
  <c r="N736" i="1"/>
  <c r="O736" i="1" s="1"/>
  <c r="L736" i="1"/>
  <c r="N735" i="1"/>
  <c r="L735" i="1"/>
  <c r="N733" i="1"/>
  <c r="O733" i="1" s="1"/>
  <c r="L733" i="1"/>
  <c r="N732" i="1"/>
  <c r="L732" i="1"/>
  <c r="N729" i="1"/>
  <c r="O729" i="1" s="1"/>
  <c r="L729" i="1"/>
  <c r="N727" i="1"/>
  <c r="L727" i="1"/>
  <c r="N725" i="1"/>
  <c r="O725" i="1" s="1"/>
  <c r="L725" i="1"/>
  <c r="N723" i="1"/>
  <c r="L723" i="1"/>
  <c r="N722" i="1"/>
  <c r="O722" i="1" s="1"/>
  <c r="L722" i="1"/>
  <c r="N721" i="1"/>
  <c r="L721" i="1"/>
  <c r="N720" i="1"/>
  <c r="L720" i="1"/>
  <c r="N719" i="1"/>
  <c r="L719" i="1"/>
  <c r="N715" i="1"/>
  <c r="O715" i="1" s="1"/>
  <c r="L715" i="1"/>
  <c r="N712" i="1"/>
  <c r="L712" i="1"/>
  <c r="N710" i="1"/>
  <c r="O710" i="1" s="1"/>
  <c r="L710" i="1"/>
  <c r="N708" i="1"/>
  <c r="L708" i="1"/>
  <c r="N706" i="1"/>
  <c r="O706" i="1" s="1"/>
  <c r="L706" i="1"/>
  <c r="N704" i="1"/>
  <c r="L704" i="1"/>
  <c r="N702" i="1"/>
  <c r="O702" i="1" s="1"/>
  <c r="L702" i="1"/>
  <c r="N699" i="1"/>
  <c r="L699" i="1"/>
  <c r="N697" i="1"/>
  <c r="O697" i="1" s="1"/>
  <c r="L697" i="1"/>
  <c r="N696" i="1"/>
  <c r="L696" i="1"/>
  <c r="N694" i="1"/>
  <c r="O694" i="1" s="1"/>
  <c r="L694" i="1"/>
  <c r="N692" i="1"/>
  <c r="L692" i="1"/>
  <c r="N691" i="1"/>
  <c r="O691" i="1" s="1"/>
  <c r="L691" i="1"/>
  <c r="N690" i="1"/>
  <c r="L690" i="1"/>
  <c r="N689" i="1"/>
  <c r="L689" i="1"/>
  <c r="N688" i="1"/>
  <c r="L688" i="1"/>
  <c r="N687" i="1"/>
  <c r="O687" i="1" s="1"/>
  <c r="L687" i="1"/>
  <c r="N686" i="1"/>
  <c r="L686" i="1"/>
  <c r="N685" i="1"/>
  <c r="O685" i="1" s="1"/>
  <c r="L685" i="1"/>
  <c r="N683" i="1"/>
  <c r="L683" i="1"/>
  <c r="N682" i="1"/>
  <c r="O682" i="1" s="1"/>
  <c r="L682" i="1"/>
  <c r="N681" i="1"/>
  <c r="L681" i="1"/>
  <c r="N680" i="1"/>
  <c r="O680" i="1" s="1"/>
  <c r="L680" i="1"/>
  <c r="N677" i="1"/>
  <c r="L677" i="1"/>
  <c r="N676" i="1"/>
  <c r="O676" i="1" s="1"/>
  <c r="L676" i="1"/>
  <c r="N675" i="1"/>
  <c r="L675" i="1"/>
  <c r="N674" i="1"/>
  <c r="O674" i="1" s="1"/>
  <c r="L674" i="1"/>
  <c r="N673" i="1"/>
  <c r="L673" i="1"/>
  <c r="N671" i="1"/>
  <c r="O671" i="1" s="1"/>
  <c r="L671" i="1"/>
  <c r="N670" i="1"/>
  <c r="L670" i="1"/>
  <c r="N669" i="1"/>
  <c r="L669" i="1"/>
  <c r="N668" i="1"/>
  <c r="L668" i="1"/>
  <c r="N667" i="1"/>
  <c r="O667" i="1" s="1"/>
  <c r="L667" i="1"/>
  <c r="N666" i="1"/>
  <c r="L666" i="1"/>
  <c r="N665" i="1"/>
  <c r="O665" i="1" s="1"/>
  <c r="L665" i="1"/>
  <c r="N664" i="1"/>
  <c r="L664" i="1"/>
  <c r="N662" i="1"/>
  <c r="O662" i="1" s="1"/>
  <c r="L662" i="1"/>
  <c r="N661" i="1"/>
  <c r="L661" i="1"/>
  <c r="N660" i="1"/>
  <c r="O660" i="1" s="1"/>
  <c r="L660" i="1"/>
  <c r="N659" i="1"/>
  <c r="L659" i="1"/>
  <c r="N658" i="1"/>
  <c r="O658" i="1" s="1"/>
  <c r="L658" i="1"/>
  <c r="N657" i="1"/>
  <c r="L657" i="1"/>
  <c r="N656" i="1"/>
  <c r="O656" i="1" s="1"/>
  <c r="L656" i="1"/>
  <c r="N655" i="1"/>
  <c r="L655" i="1"/>
  <c r="N653" i="1"/>
  <c r="O653" i="1" s="1"/>
  <c r="L653" i="1"/>
  <c r="N652" i="1"/>
  <c r="L652" i="1"/>
  <c r="N651" i="1"/>
  <c r="L651" i="1"/>
  <c r="N650" i="1"/>
  <c r="L650" i="1"/>
  <c r="N649" i="1"/>
  <c r="O649" i="1" s="1"/>
  <c r="L649" i="1"/>
  <c r="N648" i="1"/>
  <c r="L648" i="1"/>
  <c r="N645" i="1"/>
  <c r="O645" i="1" s="1"/>
  <c r="L645" i="1"/>
  <c r="N644" i="1"/>
  <c r="L644" i="1"/>
  <c r="N643" i="1"/>
  <c r="O643" i="1" s="1"/>
  <c r="L643" i="1"/>
  <c r="N642" i="1"/>
  <c r="L642" i="1"/>
  <c r="N641" i="1"/>
  <c r="O641" i="1" s="1"/>
  <c r="L641" i="1"/>
  <c r="N640" i="1"/>
  <c r="L640" i="1"/>
  <c r="N636" i="1"/>
  <c r="O636" i="1" s="1"/>
  <c r="L636" i="1"/>
  <c r="N635" i="1"/>
  <c r="L635" i="1"/>
  <c r="N634" i="1"/>
  <c r="O634" i="1" s="1"/>
  <c r="L634" i="1"/>
  <c r="N633" i="1"/>
  <c r="L633" i="1"/>
  <c r="N632" i="1"/>
  <c r="O632" i="1" s="1"/>
  <c r="L632" i="1"/>
  <c r="N629" i="1"/>
  <c r="L629" i="1"/>
  <c r="N628" i="1"/>
  <c r="L628" i="1"/>
  <c r="N627" i="1"/>
  <c r="L627" i="1"/>
  <c r="N626" i="1"/>
  <c r="O626" i="1" s="1"/>
  <c r="L626" i="1"/>
  <c r="N625" i="1"/>
  <c r="L625" i="1"/>
  <c r="N624" i="1"/>
  <c r="O624" i="1" s="1"/>
  <c r="L624" i="1"/>
  <c r="N623" i="1"/>
  <c r="L623" i="1"/>
  <c r="N622" i="1"/>
  <c r="O622" i="1" s="1"/>
  <c r="L622" i="1"/>
  <c r="N621" i="1"/>
  <c r="L621" i="1"/>
  <c r="N620" i="1"/>
  <c r="O620" i="1" s="1"/>
  <c r="L620" i="1"/>
  <c r="N619" i="1"/>
  <c r="L619" i="1"/>
  <c r="N618" i="1"/>
  <c r="O618" i="1" s="1"/>
  <c r="L618" i="1"/>
  <c r="N617" i="1"/>
  <c r="L617" i="1"/>
  <c r="N616" i="1"/>
  <c r="O616" i="1" s="1"/>
  <c r="L616" i="1"/>
  <c r="N615" i="1"/>
  <c r="L615" i="1"/>
  <c r="N610" i="1"/>
  <c r="L610" i="1"/>
  <c r="N609" i="1"/>
  <c r="L609" i="1"/>
  <c r="N608" i="1"/>
  <c r="O608" i="1" s="1"/>
  <c r="L608" i="1"/>
  <c r="N604" i="1"/>
  <c r="L604" i="1"/>
  <c r="N603" i="1"/>
  <c r="O603" i="1" s="1"/>
  <c r="L603" i="1"/>
  <c r="N602" i="1"/>
  <c r="L602" i="1"/>
  <c r="N601" i="1"/>
  <c r="O601" i="1" s="1"/>
  <c r="L601" i="1"/>
  <c r="N600" i="1"/>
  <c r="L600" i="1"/>
  <c r="N596" i="1"/>
  <c r="O596" i="1" s="1"/>
  <c r="L596" i="1"/>
  <c r="N595" i="1"/>
  <c r="L595" i="1"/>
  <c r="N594" i="1"/>
  <c r="O594" i="1" s="1"/>
  <c r="L594" i="1"/>
  <c r="N593" i="1"/>
  <c r="L593" i="1"/>
  <c r="N591" i="1"/>
  <c r="O591" i="1" s="1"/>
  <c r="L591" i="1"/>
  <c r="N590" i="1"/>
  <c r="L590" i="1"/>
  <c r="N589" i="1"/>
  <c r="O589" i="1" s="1"/>
  <c r="L589" i="1"/>
  <c r="N588" i="1"/>
  <c r="L588" i="1"/>
  <c r="N586" i="1"/>
  <c r="L586" i="1"/>
  <c r="N585" i="1"/>
  <c r="L585" i="1"/>
  <c r="N583" i="1"/>
  <c r="O583" i="1" s="1"/>
  <c r="L583" i="1"/>
  <c r="N580" i="1"/>
  <c r="L580" i="1"/>
  <c r="N579" i="1"/>
  <c r="O579" i="1" s="1"/>
  <c r="L579" i="1"/>
  <c r="N578" i="1"/>
  <c r="L578" i="1"/>
  <c r="N576" i="1"/>
  <c r="O576" i="1" s="1"/>
  <c r="L576" i="1"/>
  <c r="N575" i="1"/>
  <c r="L575" i="1"/>
  <c r="N574" i="1"/>
  <c r="O574" i="1" s="1"/>
  <c r="L574" i="1"/>
  <c r="N573" i="1"/>
  <c r="L573" i="1"/>
  <c r="N571" i="1"/>
  <c r="O571" i="1" s="1"/>
  <c r="L571" i="1"/>
  <c r="N570" i="1"/>
  <c r="L570" i="1"/>
  <c r="N569" i="1"/>
  <c r="O569" i="1" s="1"/>
  <c r="L569" i="1"/>
  <c r="N568" i="1"/>
  <c r="L568" i="1"/>
  <c r="N567" i="1"/>
  <c r="O567" i="1" s="1"/>
  <c r="L567" i="1"/>
  <c r="N566" i="1"/>
  <c r="L566" i="1"/>
  <c r="N564" i="1"/>
  <c r="L564" i="1"/>
  <c r="N563" i="1"/>
  <c r="L563" i="1"/>
  <c r="N562" i="1"/>
  <c r="O562" i="1" s="1"/>
  <c r="L562" i="1"/>
  <c r="N561" i="1"/>
  <c r="L561" i="1"/>
  <c r="N560" i="1"/>
  <c r="O560" i="1" s="1"/>
  <c r="L560" i="1"/>
  <c r="N559" i="1"/>
  <c r="L559" i="1"/>
  <c r="N557" i="1"/>
  <c r="O557" i="1" s="1"/>
  <c r="L557" i="1"/>
  <c r="N556" i="1"/>
  <c r="L556" i="1"/>
  <c r="N554" i="1"/>
  <c r="O554" i="1" s="1"/>
  <c r="L554" i="1"/>
  <c r="N553" i="1"/>
  <c r="L553" i="1"/>
  <c r="N551" i="1"/>
  <c r="O551" i="1" s="1"/>
  <c r="L551" i="1"/>
  <c r="N550" i="1"/>
  <c r="L550" i="1"/>
  <c r="N548" i="1"/>
  <c r="O548" i="1" s="1"/>
  <c r="L548" i="1"/>
  <c r="N547" i="1"/>
  <c r="L547" i="1"/>
  <c r="N545" i="1"/>
  <c r="O545" i="1" s="1"/>
  <c r="L545" i="1"/>
  <c r="N544" i="1"/>
  <c r="L544" i="1"/>
  <c r="N543" i="1"/>
  <c r="L543" i="1"/>
  <c r="N542" i="1"/>
  <c r="L542" i="1"/>
  <c r="N541" i="1"/>
  <c r="O541" i="1" s="1"/>
  <c r="L541" i="1"/>
  <c r="N540" i="1"/>
  <c r="L540" i="1"/>
  <c r="N539" i="1"/>
  <c r="O539" i="1" s="1"/>
  <c r="L539" i="1"/>
  <c r="N538" i="1"/>
  <c r="L538" i="1"/>
  <c r="N537" i="1"/>
  <c r="O537" i="1" s="1"/>
  <c r="L537" i="1"/>
  <c r="N536" i="1"/>
  <c r="L536" i="1"/>
  <c r="N535" i="1"/>
  <c r="O535" i="1" s="1"/>
  <c r="L535" i="1"/>
  <c r="N533" i="1"/>
  <c r="L533" i="1"/>
  <c r="N531" i="1"/>
  <c r="O531" i="1" s="1"/>
  <c r="L531" i="1"/>
  <c r="N529" i="1"/>
  <c r="L529" i="1"/>
  <c r="N528" i="1"/>
  <c r="O528" i="1" s="1"/>
  <c r="L528" i="1"/>
  <c r="N527" i="1"/>
  <c r="L527" i="1"/>
  <c r="N525" i="1"/>
  <c r="O525" i="1" s="1"/>
  <c r="L525" i="1"/>
  <c r="N524" i="1"/>
  <c r="L524" i="1"/>
  <c r="N522" i="1"/>
  <c r="L522" i="1"/>
  <c r="N520" i="1"/>
  <c r="L520" i="1"/>
  <c r="N518" i="1"/>
  <c r="O518" i="1" s="1"/>
  <c r="L518" i="1"/>
  <c r="N516" i="1"/>
  <c r="L516" i="1"/>
  <c r="N514" i="1"/>
  <c r="O514" i="1" s="1"/>
  <c r="L514" i="1"/>
  <c r="N512" i="1"/>
  <c r="L512" i="1"/>
  <c r="N510" i="1"/>
  <c r="O510" i="1" s="1"/>
  <c r="L510" i="1"/>
  <c r="N509" i="1"/>
  <c r="L509" i="1"/>
  <c r="N508" i="1"/>
  <c r="O508" i="1" s="1"/>
  <c r="L508" i="1"/>
  <c r="N507" i="1"/>
  <c r="L507" i="1"/>
  <c r="N506" i="1"/>
  <c r="O506" i="1" s="1"/>
  <c r="L506" i="1"/>
  <c r="N505" i="1"/>
  <c r="L505" i="1"/>
  <c r="N504" i="1"/>
  <c r="O504" i="1" s="1"/>
  <c r="L504" i="1"/>
  <c r="N502" i="1"/>
  <c r="L502" i="1"/>
  <c r="N500" i="1"/>
  <c r="O500" i="1" s="1"/>
  <c r="L500" i="1"/>
  <c r="N499" i="1"/>
  <c r="L499" i="1"/>
  <c r="N497" i="1"/>
  <c r="L497" i="1"/>
  <c r="N496" i="1"/>
  <c r="L496" i="1"/>
  <c r="N495" i="1"/>
  <c r="O495" i="1" s="1"/>
  <c r="L495" i="1"/>
  <c r="N494" i="1"/>
  <c r="L494" i="1"/>
  <c r="N493" i="1"/>
  <c r="O493" i="1" s="1"/>
  <c r="L493" i="1"/>
  <c r="N492" i="1"/>
  <c r="L492" i="1"/>
  <c r="N489" i="1"/>
  <c r="O489" i="1" s="1"/>
  <c r="L489" i="1"/>
  <c r="N488" i="1"/>
  <c r="L488" i="1"/>
  <c r="N487" i="1"/>
  <c r="O487" i="1" s="1"/>
  <c r="L487" i="1"/>
  <c r="N486" i="1"/>
  <c r="L486" i="1"/>
  <c r="N485" i="1"/>
  <c r="O485" i="1" s="1"/>
  <c r="L485" i="1"/>
  <c r="N484" i="1"/>
  <c r="L484" i="1"/>
  <c r="N482" i="1"/>
  <c r="O482" i="1" s="1"/>
  <c r="L482" i="1"/>
  <c r="N481" i="1"/>
  <c r="L481" i="1"/>
  <c r="N480" i="1"/>
  <c r="O480" i="1" s="1"/>
  <c r="L480" i="1"/>
  <c r="N479" i="1"/>
  <c r="L479" i="1"/>
  <c r="N478" i="1"/>
  <c r="L478" i="1"/>
  <c r="N477" i="1"/>
  <c r="L477" i="1"/>
  <c r="N475" i="1"/>
  <c r="O475" i="1" s="1"/>
  <c r="L475" i="1"/>
  <c r="N474" i="1"/>
  <c r="L474" i="1"/>
  <c r="N472" i="1"/>
  <c r="O472" i="1" s="1"/>
  <c r="L472" i="1"/>
  <c r="N471" i="1"/>
  <c r="L471" i="1"/>
  <c r="N469" i="1"/>
  <c r="O469" i="1" s="1"/>
  <c r="L469" i="1"/>
  <c r="N467" i="1"/>
  <c r="L467" i="1"/>
  <c r="N466" i="1"/>
  <c r="O466" i="1" s="1"/>
  <c r="L466" i="1"/>
  <c r="N464" i="1"/>
  <c r="L464" i="1"/>
  <c r="N463" i="1"/>
  <c r="O463" i="1" s="1"/>
  <c r="L463" i="1"/>
  <c r="N461" i="1"/>
  <c r="L461" i="1"/>
  <c r="N460" i="1"/>
  <c r="O460" i="1" s="1"/>
  <c r="L460" i="1"/>
  <c r="N459" i="1"/>
  <c r="L459" i="1"/>
  <c r="N458" i="1"/>
  <c r="O458" i="1" s="1"/>
  <c r="L458" i="1"/>
  <c r="N456" i="1"/>
  <c r="L456" i="1"/>
  <c r="N454" i="1"/>
  <c r="L454" i="1"/>
  <c r="N452" i="1"/>
  <c r="L452" i="1"/>
  <c r="N451" i="1"/>
  <c r="O451" i="1" s="1"/>
  <c r="L451" i="1"/>
  <c r="N449" i="1"/>
  <c r="L449" i="1"/>
  <c r="N448" i="1"/>
  <c r="O448" i="1" s="1"/>
  <c r="L448" i="1"/>
  <c r="N446" i="1"/>
  <c r="L446" i="1"/>
  <c r="N444" i="1"/>
  <c r="O444" i="1" s="1"/>
  <c r="L444" i="1"/>
  <c r="N442" i="1"/>
  <c r="L442" i="1"/>
  <c r="N440" i="1"/>
  <c r="O440" i="1" s="1"/>
  <c r="L440" i="1"/>
  <c r="N438" i="1"/>
  <c r="L438" i="1"/>
  <c r="N436" i="1"/>
  <c r="O436" i="1" s="1"/>
  <c r="L436" i="1"/>
  <c r="N434" i="1"/>
  <c r="L434" i="1"/>
  <c r="N433" i="1"/>
  <c r="O433" i="1" s="1"/>
  <c r="L433" i="1"/>
  <c r="N431" i="1"/>
  <c r="L431" i="1"/>
  <c r="N429" i="1"/>
  <c r="O429" i="1" s="1"/>
  <c r="L429" i="1"/>
  <c r="N427" i="1"/>
  <c r="L427" i="1"/>
  <c r="N425" i="1"/>
  <c r="L425" i="1"/>
  <c r="N423" i="1"/>
  <c r="L423" i="1"/>
  <c r="N422" i="1"/>
  <c r="O422" i="1" s="1"/>
  <c r="L422" i="1"/>
  <c r="N420" i="1"/>
  <c r="L420" i="1"/>
  <c r="N418" i="1"/>
  <c r="O418" i="1" s="1"/>
  <c r="L418" i="1"/>
  <c r="N417" i="1"/>
  <c r="L417" i="1"/>
  <c r="N415" i="1"/>
  <c r="O415" i="1" s="1"/>
  <c r="L415" i="1"/>
  <c r="N414" i="1"/>
  <c r="L414" i="1"/>
  <c r="N412" i="1"/>
  <c r="O412" i="1" s="1"/>
  <c r="L412" i="1"/>
  <c r="N411" i="1"/>
  <c r="L411" i="1"/>
  <c r="N409" i="1"/>
  <c r="O409" i="1" s="1"/>
  <c r="L409" i="1"/>
  <c r="N407" i="1"/>
  <c r="L407" i="1"/>
  <c r="N405" i="1"/>
  <c r="O405" i="1" s="1"/>
  <c r="L405" i="1"/>
  <c r="N404" i="1"/>
  <c r="L404" i="1"/>
  <c r="N403" i="1"/>
  <c r="O403" i="1" s="1"/>
  <c r="L403" i="1"/>
  <c r="N402" i="1"/>
  <c r="L402" i="1"/>
  <c r="N400" i="1"/>
  <c r="L400" i="1"/>
  <c r="N399" i="1"/>
  <c r="L399" i="1"/>
  <c r="N397" i="1"/>
  <c r="O397" i="1" s="1"/>
  <c r="L397" i="1"/>
  <c r="N395" i="1"/>
  <c r="L395" i="1"/>
  <c r="N394" i="1"/>
  <c r="O394" i="1" s="1"/>
  <c r="L394" i="1"/>
  <c r="N392" i="1"/>
  <c r="L392" i="1"/>
  <c r="N391" i="1"/>
  <c r="O391" i="1" s="1"/>
  <c r="L391" i="1"/>
  <c r="N390" i="1"/>
  <c r="L390" i="1"/>
  <c r="N389" i="1"/>
  <c r="O389" i="1" s="1"/>
  <c r="L389" i="1"/>
  <c r="N388" i="1"/>
  <c r="L388" i="1"/>
  <c r="N386" i="1"/>
  <c r="O386" i="1" s="1"/>
  <c r="L386" i="1"/>
  <c r="N385" i="1"/>
  <c r="L385" i="1"/>
  <c r="N384" i="1"/>
  <c r="O384" i="1" s="1"/>
  <c r="L384" i="1"/>
  <c r="N382" i="1"/>
  <c r="L382" i="1"/>
  <c r="N381" i="1"/>
  <c r="O381" i="1" s="1"/>
  <c r="L381" i="1"/>
  <c r="N379" i="1"/>
  <c r="L379" i="1"/>
  <c r="N378" i="1"/>
  <c r="L378" i="1"/>
  <c r="N377" i="1"/>
  <c r="L377" i="1"/>
  <c r="N376" i="1"/>
  <c r="O376" i="1" s="1"/>
  <c r="L376" i="1"/>
  <c r="N374" i="1"/>
  <c r="L374" i="1"/>
  <c r="N373" i="1"/>
  <c r="O373" i="1" s="1"/>
  <c r="L373" i="1"/>
  <c r="N372" i="1"/>
  <c r="L372" i="1"/>
  <c r="N371" i="1"/>
  <c r="O371" i="1" s="1"/>
  <c r="L371" i="1"/>
  <c r="N370" i="1"/>
  <c r="L370" i="1"/>
  <c r="N368" i="1"/>
  <c r="O368" i="1" s="1"/>
  <c r="L368" i="1"/>
  <c r="N367" i="1"/>
  <c r="L367" i="1"/>
  <c r="N366" i="1"/>
  <c r="O366" i="1" s="1"/>
  <c r="L366" i="1"/>
  <c r="N365" i="1"/>
  <c r="L365" i="1"/>
  <c r="N364" i="1"/>
  <c r="O364" i="1" s="1"/>
  <c r="L364" i="1"/>
  <c r="N363" i="1"/>
  <c r="L363" i="1"/>
  <c r="N361" i="1"/>
  <c r="O361" i="1" s="1"/>
  <c r="L361" i="1"/>
  <c r="N360" i="1"/>
  <c r="L360" i="1"/>
  <c r="N359" i="1"/>
  <c r="L359" i="1"/>
  <c r="N358" i="1"/>
  <c r="L358" i="1"/>
  <c r="N356" i="1"/>
  <c r="O356" i="1" s="1"/>
  <c r="L356" i="1"/>
  <c r="N355" i="1"/>
  <c r="L355" i="1"/>
  <c r="N354" i="1"/>
  <c r="O354" i="1" s="1"/>
  <c r="L354" i="1"/>
  <c r="N353" i="1"/>
  <c r="L353" i="1"/>
  <c r="N351" i="1"/>
  <c r="O351" i="1" s="1"/>
  <c r="L351" i="1"/>
  <c r="N350" i="1"/>
  <c r="L350" i="1"/>
  <c r="N349" i="1"/>
  <c r="O349" i="1" s="1"/>
  <c r="L349" i="1"/>
  <c r="N348" i="1"/>
  <c r="L348" i="1"/>
  <c r="N347" i="1"/>
  <c r="O347" i="1" s="1"/>
  <c r="L347" i="1"/>
  <c r="N346" i="1"/>
  <c r="L346" i="1"/>
  <c r="N344" i="1"/>
  <c r="O344" i="1" s="1"/>
  <c r="L344" i="1"/>
  <c r="N343" i="1"/>
  <c r="L343" i="1"/>
  <c r="N342" i="1"/>
  <c r="O342" i="1" s="1"/>
  <c r="L342" i="1"/>
  <c r="N341" i="1"/>
  <c r="L341" i="1"/>
  <c r="N339" i="1"/>
  <c r="L339" i="1"/>
  <c r="N338" i="1"/>
  <c r="L338" i="1"/>
  <c r="N337" i="1"/>
  <c r="O337" i="1" s="1"/>
  <c r="L337" i="1"/>
  <c r="N336" i="1"/>
  <c r="L336" i="1"/>
  <c r="N335" i="1"/>
  <c r="O335" i="1" s="1"/>
  <c r="L335" i="1"/>
  <c r="N334" i="1"/>
  <c r="L334" i="1"/>
  <c r="N333" i="1"/>
  <c r="O333" i="1" s="1"/>
  <c r="L333" i="1"/>
  <c r="N331" i="1"/>
  <c r="L331" i="1"/>
  <c r="N330" i="1"/>
  <c r="O330" i="1" s="1"/>
  <c r="L330" i="1"/>
  <c r="N328" i="1"/>
  <c r="L328" i="1"/>
  <c r="N327" i="1"/>
  <c r="O327" i="1" s="1"/>
  <c r="L327" i="1"/>
  <c r="N325" i="1"/>
  <c r="L325" i="1"/>
  <c r="N324" i="1"/>
  <c r="O324" i="1" s="1"/>
  <c r="L324" i="1"/>
  <c r="N323" i="1"/>
  <c r="L323" i="1"/>
  <c r="N322" i="1"/>
  <c r="O322" i="1" s="1"/>
  <c r="L322" i="1"/>
  <c r="N321" i="1"/>
  <c r="L321" i="1"/>
  <c r="N320" i="1"/>
  <c r="L320" i="1"/>
  <c r="N319" i="1"/>
  <c r="L319" i="1"/>
  <c r="N318" i="1"/>
  <c r="O318" i="1" s="1"/>
  <c r="L318" i="1"/>
  <c r="N317" i="1"/>
  <c r="L317" i="1"/>
  <c r="N316" i="1"/>
  <c r="O316" i="1" s="1"/>
  <c r="L316" i="1"/>
  <c r="N315" i="1"/>
  <c r="L315" i="1"/>
  <c r="N314" i="1"/>
  <c r="O314" i="1" s="1"/>
  <c r="L314" i="1"/>
  <c r="N312" i="1"/>
  <c r="L312" i="1"/>
  <c r="N311" i="1"/>
  <c r="O311" i="1" s="1"/>
  <c r="L311" i="1"/>
  <c r="N310" i="1"/>
  <c r="L310" i="1"/>
  <c r="N309" i="1"/>
  <c r="O309" i="1" s="1"/>
  <c r="L309" i="1"/>
  <c r="N308" i="1"/>
  <c r="L308" i="1"/>
  <c r="N307" i="1"/>
  <c r="O307" i="1" s="1"/>
  <c r="L307" i="1"/>
  <c r="N306" i="1"/>
  <c r="L306" i="1"/>
  <c r="N305" i="1"/>
  <c r="O305" i="1" s="1"/>
  <c r="L305" i="1"/>
  <c r="N304" i="1"/>
  <c r="L304" i="1"/>
  <c r="N302" i="1"/>
  <c r="L302" i="1"/>
  <c r="N301" i="1"/>
  <c r="L301" i="1"/>
  <c r="N300" i="1"/>
  <c r="O300" i="1" s="1"/>
  <c r="L300" i="1"/>
  <c r="N299" i="1"/>
  <c r="L299" i="1"/>
  <c r="N298" i="1"/>
  <c r="O298" i="1" s="1"/>
  <c r="L298" i="1"/>
  <c r="N297" i="1"/>
  <c r="L297" i="1"/>
  <c r="N296" i="1"/>
  <c r="O296" i="1" s="1"/>
  <c r="L296" i="1"/>
  <c r="N295" i="1"/>
  <c r="L295" i="1"/>
  <c r="N294" i="1"/>
  <c r="O294" i="1" s="1"/>
  <c r="L294" i="1"/>
  <c r="N293" i="1"/>
  <c r="L293" i="1"/>
  <c r="N292" i="1"/>
  <c r="O292" i="1" s="1"/>
  <c r="L292" i="1"/>
  <c r="N291" i="1"/>
  <c r="O291" i="1" s="1"/>
  <c r="L291" i="1"/>
  <c r="N290" i="1"/>
  <c r="O290" i="1" s="1"/>
  <c r="L290" i="1"/>
  <c r="N289" i="1"/>
  <c r="O289" i="1" s="1"/>
  <c r="L289" i="1"/>
  <c r="N288" i="1"/>
  <c r="O288" i="1" s="1"/>
  <c r="L288" i="1"/>
  <c r="N287" i="1"/>
  <c r="O287" i="1" s="1"/>
  <c r="L287" i="1"/>
  <c r="N285" i="1"/>
  <c r="O285" i="1" s="1"/>
  <c r="L285" i="1"/>
  <c r="N284" i="1"/>
  <c r="L284" i="1"/>
  <c r="N283" i="1"/>
  <c r="O283" i="1" s="1"/>
  <c r="L283" i="1"/>
  <c r="N282" i="1"/>
  <c r="O282" i="1" s="1"/>
  <c r="L282" i="1"/>
  <c r="N281" i="1"/>
  <c r="O281" i="1" s="1"/>
  <c r="L281" i="1"/>
  <c r="N280" i="1"/>
  <c r="O280" i="1" s="1"/>
  <c r="L280" i="1"/>
  <c r="N279" i="1"/>
  <c r="O279" i="1" s="1"/>
  <c r="L279" i="1"/>
  <c r="N277" i="1"/>
  <c r="O277" i="1" s="1"/>
  <c r="L277" i="1"/>
  <c r="N276" i="1"/>
  <c r="O276" i="1" s="1"/>
  <c r="L276" i="1"/>
  <c r="N275" i="1"/>
  <c r="O275" i="1" s="1"/>
  <c r="L275" i="1"/>
  <c r="N274" i="1"/>
  <c r="O274" i="1" s="1"/>
  <c r="L274" i="1"/>
  <c r="N272" i="1"/>
  <c r="O272" i="1" s="1"/>
  <c r="L272" i="1"/>
  <c r="N271" i="1"/>
  <c r="O271" i="1" s="1"/>
  <c r="L271" i="1"/>
  <c r="N270" i="1"/>
  <c r="O270" i="1" s="1"/>
  <c r="L270" i="1"/>
  <c r="N269" i="1"/>
  <c r="O269" i="1" s="1"/>
  <c r="L269" i="1"/>
  <c r="N268" i="1"/>
  <c r="O268" i="1" s="1"/>
  <c r="L268" i="1"/>
  <c r="N267" i="1"/>
  <c r="O267" i="1" s="1"/>
  <c r="L267" i="1"/>
  <c r="N266" i="1"/>
  <c r="L266" i="1"/>
  <c r="N265" i="1"/>
  <c r="O265" i="1" s="1"/>
  <c r="L265" i="1"/>
  <c r="N264" i="1"/>
  <c r="O264" i="1" s="1"/>
  <c r="L264" i="1"/>
  <c r="N261" i="1"/>
  <c r="O261" i="1" s="1"/>
  <c r="L261" i="1"/>
  <c r="N260" i="1"/>
  <c r="O260" i="1" s="1"/>
  <c r="L260" i="1"/>
  <c r="N259" i="1"/>
  <c r="O259" i="1" s="1"/>
  <c r="L259" i="1"/>
  <c r="N258" i="1"/>
  <c r="O258" i="1" s="1"/>
  <c r="L258" i="1"/>
  <c r="N256" i="1"/>
  <c r="O256" i="1" s="1"/>
  <c r="L256" i="1"/>
  <c r="N255" i="1"/>
  <c r="O255" i="1" s="1"/>
  <c r="L255" i="1"/>
  <c r="N254" i="1"/>
  <c r="O254" i="1" s="1"/>
  <c r="L254" i="1"/>
  <c r="N253" i="1"/>
  <c r="O253" i="1" s="1"/>
  <c r="L253" i="1"/>
  <c r="N252" i="1"/>
  <c r="O252" i="1" s="1"/>
  <c r="L252" i="1"/>
  <c r="N251" i="1"/>
  <c r="O251" i="1" s="1"/>
  <c r="L251" i="1"/>
  <c r="N250" i="1"/>
  <c r="O250" i="1" s="1"/>
  <c r="L250" i="1"/>
  <c r="N248" i="1"/>
  <c r="O248" i="1" s="1"/>
  <c r="L248" i="1"/>
  <c r="N247" i="1"/>
  <c r="O247" i="1" s="1"/>
  <c r="L247" i="1"/>
  <c r="N246" i="1"/>
  <c r="L246" i="1"/>
  <c r="N245" i="1"/>
  <c r="O245" i="1" s="1"/>
  <c r="L245" i="1"/>
  <c r="N244" i="1"/>
  <c r="O244" i="1" s="1"/>
  <c r="L244" i="1"/>
  <c r="N243" i="1"/>
  <c r="O243" i="1" s="1"/>
  <c r="L243" i="1"/>
  <c r="N242" i="1"/>
  <c r="O242" i="1" s="1"/>
  <c r="L242" i="1"/>
  <c r="N240" i="1"/>
  <c r="O240" i="1" s="1"/>
  <c r="L240" i="1"/>
  <c r="N239" i="1"/>
  <c r="O239" i="1" s="1"/>
  <c r="L239" i="1"/>
  <c r="N238" i="1"/>
  <c r="O238" i="1" s="1"/>
  <c r="L238" i="1"/>
  <c r="N236" i="1"/>
  <c r="O236" i="1" s="1"/>
  <c r="L236" i="1"/>
  <c r="N234" i="1"/>
  <c r="O234" i="1" s="1"/>
  <c r="L234" i="1"/>
  <c r="N233" i="1"/>
  <c r="O233" i="1" s="1"/>
  <c r="L233" i="1"/>
  <c r="N232" i="1"/>
  <c r="O232" i="1" s="1"/>
  <c r="L232" i="1"/>
  <c r="N231" i="1"/>
  <c r="O231" i="1" s="1"/>
  <c r="L231" i="1"/>
  <c r="N230" i="1"/>
  <c r="O230" i="1" s="1"/>
  <c r="L230" i="1"/>
  <c r="N228" i="1"/>
  <c r="O228" i="1" s="1"/>
  <c r="L228" i="1"/>
  <c r="N227" i="1"/>
  <c r="O227" i="1" s="1"/>
  <c r="L227" i="1"/>
  <c r="N226" i="1"/>
  <c r="L226" i="1"/>
  <c r="N225" i="1"/>
  <c r="O225" i="1" s="1"/>
  <c r="L225" i="1"/>
  <c r="N224" i="1"/>
  <c r="O224" i="1" s="1"/>
  <c r="L224" i="1"/>
  <c r="N222" i="1"/>
  <c r="O222" i="1" s="1"/>
  <c r="L222" i="1"/>
  <c r="N220" i="1"/>
  <c r="O220" i="1" s="1"/>
  <c r="L220" i="1"/>
  <c r="N219" i="1"/>
  <c r="O219" i="1" s="1"/>
  <c r="L219" i="1"/>
  <c r="N218" i="1"/>
  <c r="O218" i="1" s="1"/>
  <c r="L218" i="1"/>
  <c r="N217" i="1"/>
  <c r="O217" i="1" s="1"/>
  <c r="L217" i="1"/>
  <c r="N216" i="1"/>
  <c r="O216" i="1" s="1"/>
  <c r="L216" i="1"/>
  <c r="N215" i="1"/>
  <c r="O215" i="1" s="1"/>
  <c r="L215" i="1"/>
  <c r="N214" i="1"/>
  <c r="O214" i="1" s="1"/>
  <c r="L214" i="1"/>
  <c r="N213" i="1"/>
  <c r="O213" i="1" s="1"/>
  <c r="L213" i="1"/>
  <c r="N212" i="1"/>
  <c r="O212" i="1" s="1"/>
  <c r="L212" i="1"/>
  <c r="N211" i="1"/>
  <c r="O211" i="1" s="1"/>
  <c r="L211" i="1"/>
  <c r="N209" i="1"/>
  <c r="O209" i="1" s="1"/>
  <c r="L209" i="1"/>
  <c r="N208" i="1"/>
  <c r="O208" i="1" s="1"/>
  <c r="L208" i="1"/>
  <c r="N206" i="1"/>
  <c r="L206" i="1"/>
  <c r="N205" i="1"/>
  <c r="O205" i="1" s="1"/>
  <c r="L205" i="1"/>
  <c r="N204" i="1"/>
  <c r="O204" i="1" s="1"/>
  <c r="L204" i="1"/>
  <c r="N203" i="1"/>
  <c r="O203" i="1" s="1"/>
  <c r="L203" i="1"/>
  <c r="N202" i="1"/>
  <c r="O202" i="1" s="1"/>
  <c r="L202" i="1"/>
  <c r="N199" i="1"/>
  <c r="O199" i="1" s="1"/>
  <c r="L199" i="1"/>
  <c r="N198" i="1"/>
  <c r="O198" i="1" s="1"/>
  <c r="L198" i="1"/>
  <c r="N197" i="1"/>
  <c r="O197" i="1" s="1"/>
  <c r="L197" i="1"/>
  <c r="N196" i="1"/>
  <c r="O196" i="1" s="1"/>
  <c r="L196" i="1"/>
  <c r="N195" i="1"/>
  <c r="O195" i="1" s="1"/>
  <c r="L195" i="1"/>
  <c r="N193" i="1"/>
  <c r="O193" i="1" s="1"/>
  <c r="L193" i="1"/>
  <c r="N192" i="1"/>
  <c r="O192" i="1" s="1"/>
  <c r="L192" i="1"/>
  <c r="N191" i="1"/>
  <c r="O191" i="1" s="1"/>
  <c r="L191" i="1"/>
  <c r="N190" i="1"/>
  <c r="O190" i="1" s="1"/>
  <c r="L190" i="1"/>
  <c r="N189" i="1"/>
  <c r="O189" i="1" s="1"/>
  <c r="L189" i="1"/>
  <c r="N188" i="1"/>
  <c r="O188" i="1" s="1"/>
  <c r="L188" i="1"/>
  <c r="N187" i="1"/>
  <c r="L187" i="1"/>
  <c r="N186" i="1"/>
  <c r="O186" i="1" s="1"/>
  <c r="L186" i="1"/>
  <c r="N184" i="1"/>
  <c r="O184" i="1" s="1"/>
  <c r="L184" i="1"/>
  <c r="N183" i="1"/>
  <c r="O183" i="1" s="1"/>
  <c r="L183" i="1"/>
  <c r="N182" i="1"/>
  <c r="O182" i="1" s="1"/>
  <c r="L182" i="1"/>
  <c r="N181" i="1"/>
  <c r="O181" i="1" s="1"/>
  <c r="L181" i="1"/>
  <c r="N180" i="1"/>
  <c r="O180" i="1" s="1"/>
  <c r="L180" i="1"/>
  <c r="N179" i="1"/>
  <c r="O179" i="1" s="1"/>
  <c r="L179" i="1"/>
  <c r="N178" i="1"/>
  <c r="O178" i="1" s="1"/>
  <c r="L178" i="1"/>
  <c r="N177" i="1"/>
  <c r="O177" i="1" s="1"/>
  <c r="L177" i="1"/>
  <c r="N176" i="1"/>
  <c r="O176" i="1" s="1"/>
  <c r="L176" i="1"/>
  <c r="N175" i="1"/>
  <c r="O175" i="1" s="1"/>
  <c r="L175" i="1"/>
  <c r="N173" i="1"/>
  <c r="O173" i="1" s="1"/>
  <c r="L173" i="1"/>
  <c r="N172" i="1"/>
  <c r="O172" i="1" s="1"/>
  <c r="L172" i="1"/>
  <c r="N171" i="1"/>
  <c r="O171" i="1" s="1"/>
  <c r="L171" i="1"/>
  <c r="N169" i="1"/>
  <c r="P169" i="1" s="1"/>
  <c r="Q169" i="1" s="1"/>
  <c r="L169" i="1"/>
  <c r="N168" i="1"/>
  <c r="P168" i="1" s="1"/>
  <c r="Q168" i="1" s="1"/>
  <c r="L168" i="1"/>
  <c r="N167" i="1"/>
  <c r="O167" i="1" s="1"/>
  <c r="L167" i="1"/>
  <c r="N166" i="1"/>
  <c r="P166" i="1" s="1"/>
  <c r="Q166" i="1" s="1"/>
  <c r="L166" i="1"/>
  <c r="N165" i="1"/>
  <c r="O165" i="1" s="1"/>
  <c r="L165" i="1"/>
  <c r="N164" i="1"/>
  <c r="P164" i="1" s="1"/>
  <c r="Q164" i="1" s="1"/>
  <c r="L164" i="1"/>
  <c r="N163" i="1"/>
  <c r="O163" i="1" s="1"/>
  <c r="L163" i="1"/>
  <c r="N162" i="1"/>
  <c r="P162" i="1" s="1"/>
  <c r="Q162" i="1" s="1"/>
  <c r="L162" i="1"/>
  <c r="N160" i="1"/>
  <c r="O160" i="1" s="1"/>
  <c r="L160" i="1"/>
  <c r="N159" i="1"/>
  <c r="O159" i="1" s="1"/>
  <c r="L159" i="1"/>
  <c r="N158" i="1"/>
  <c r="P158" i="1" s="1"/>
  <c r="Q158" i="1" s="1"/>
  <c r="L158" i="1"/>
  <c r="N155" i="1"/>
  <c r="O155" i="1" s="1"/>
  <c r="L155" i="1"/>
  <c r="N154" i="1"/>
  <c r="O154" i="1" s="1"/>
  <c r="L154" i="1"/>
  <c r="N153" i="1"/>
  <c r="P153" i="1" s="1"/>
  <c r="Q153" i="1" s="1"/>
  <c r="L153" i="1"/>
  <c r="N152" i="1"/>
  <c r="O152" i="1" s="1"/>
  <c r="L152" i="1"/>
  <c r="N150" i="1"/>
  <c r="O150" i="1" s="1"/>
  <c r="L150" i="1"/>
  <c r="N149" i="1"/>
  <c r="P149" i="1" s="1"/>
  <c r="Q149" i="1" s="1"/>
  <c r="L149" i="1"/>
  <c r="N147" i="1"/>
  <c r="O147" i="1" s="1"/>
  <c r="L147" i="1"/>
  <c r="N146" i="1"/>
  <c r="P146" i="1" s="1"/>
  <c r="Q146" i="1" s="1"/>
  <c r="L146" i="1"/>
  <c r="N145" i="1"/>
  <c r="O145" i="1" s="1"/>
  <c r="L145" i="1"/>
  <c r="N144" i="1"/>
  <c r="P144" i="1" s="1"/>
  <c r="Q144" i="1" s="1"/>
  <c r="L144" i="1"/>
  <c r="N143" i="1"/>
  <c r="O143" i="1" s="1"/>
  <c r="L143" i="1"/>
  <c r="N141" i="1"/>
  <c r="P141" i="1" s="1"/>
  <c r="Q141" i="1" s="1"/>
  <c r="L141" i="1"/>
  <c r="N140" i="1"/>
  <c r="O140" i="1" s="1"/>
  <c r="L140" i="1"/>
  <c r="N139" i="1"/>
  <c r="P139" i="1" s="1"/>
  <c r="Q139" i="1" s="1"/>
  <c r="L139" i="1"/>
  <c r="N138" i="1"/>
  <c r="O138" i="1" s="1"/>
  <c r="L138" i="1"/>
  <c r="N137" i="1"/>
  <c r="P137" i="1" s="1"/>
  <c r="Q137" i="1" s="1"/>
  <c r="L137" i="1"/>
  <c r="N136" i="1"/>
  <c r="O136" i="1" s="1"/>
  <c r="L136" i="1"/>
  <c r="N135" i="1"/>
  <c r="P135" i="1" s="1"/>
  <c r="Q135" i="1" s="1"/>
  <c r="L135" i="1"/>
  <c r="N132" i="1"/>
  <c r="O132" i="1" s="1"/>
  <c r="L132" i="1"/>
  <c r="N131" i="1"/>
  <c r="O131" i="1" s="1"/>
  <c r="L131" i="1"/>
  <c r="N130" i="1"/>
  <c r="P130" i="1" s="1"/>
  <c r="Q130" i="1" s="1"/>
  <c r="L130" i="1"/>
  <c r="N129" i="1"/>
  <c r="O129" i="1" s="1"/>
  <c r="L129" i="1"/>
  <c r="N128" i="1"/>
  <c r="P128" i="1" s="1"/>
  <c r="Q128" i="1" s="1"/>
  <c r="L128" i="1"/>
  <c r="N127" i="1"/>
  <c r="O127" i="1" s="1"/>
  <c r="L127" i="1"/>
  <c r="N126" i="1"/>
  <c r="P126" i="1" s="1"/>
  <c r="Q126" i="1" s="1"/>
  <c r="L126" i="1"/>
  <c r="N124" i="1"/>
  <c r="O124" i="1" s="1"/>
  <c r="L124" i="1"/>
  <c r="N123" i="1"/>
  <c r="P123" i="1" s="1"/>
  <c r="Q123" i="1" s="1"/>
  <c r="L123" i="1"/>
  <c r="N122" i="1"/>
  <c r="O122" i="1" s="1"/>
  <c r="L122" i="1"/>
  <c r="N121" i="1"/>
  <c r="P121" i="1" s="1"/>
  <c r="Q121" i="1" s="1"/>
  <c r="L121" i="1"/>
  <c r="N119" i="1"/>
  <c r="O119" i="1" s="1"/>
  <c r="L119" i="1"/>
  <c r="N118" i="1"/>
  <c r="P118" i="1" s="1"/>
  <c r="Q118" i="1" s="1"/>
  <c r="L118" i="1"/>
  <c r="N117" i="1"/>
  <c r="O117" i="1" s="1"/>
  <c r="L117" i="1"/>
  <c r="N115" i="1"/>
  <c r="P115" i="1" s="1"/>
  <c r="Q115" i="1" s="1"/>
  <c r="L115" i="1"/>
  <c r="N114" i="1"/>
  <c r="O114" i="1" s="1"/>
  <c r="L114" i="1"/>
  <c r="N113" i="1"/>
  <c r="P113" i="1" s="1"/>
  <c r="Q113" i="1" s="1"/>
  <c r="L113" i="1"/>
  <c r="N112" i="1"/>
  <c r="O112" i="1" s="1"/>
  <c r="L112" i="1"/>
  <c r="N111" i="1"/>
  <c r="O111" i="1" s="1"/>
  <c r="L111" i="1"/>
  <c r="N110" i="1"/>
  <c r="P110" i="1" s="1"/>
  <c r="Q110" i="1" s="1"/>
  <c r="L110" i="1"/>
  <c r="N109" i="1"/>
  <c r="O109" i="1" s="1"/>
  <c r="L109" i="1"/>
  <c r="N108" i="1"/>
  <c r="O108" i="1" s="1"/>
  <c r="L108" i="1"/>
  <c r="N107" i="1"/>
  <c r="P107" i="1" s="1"/>
  <c r="Q107" i="1" s="1"/>
  <c r="L107" i="1"/>
  <c r="N106" i="1"/>
  <c r="O106" i="1" s="1"/>
  <c r="L106" i="1"/>
  <c r="N105" i="1"/>
  <c r="P105" i="1" s="1"/>
  <c r="Q105" i="1" s="1"/>
  <c r="L105" i="1"/>
  <c r="N103" i="1"/>
  <c r="O103" i="1" s="1"/>
  <c r="L103" i="1"/>
  <c r="N102" i="1"/>
  <c r="P102" i="1" s="1"/>
  <c r="Q102" i="1" s="1"/>
  <c r="L102" i="1"/>
  <c r="N101" i="1"/>
  <c r="O101" i="1" s="1"/>
  <c r="L101" i="1"/>
  <c r="N100" i="1"/>
  <c r="P100" i="1" s="1"/>
  <c r="Q100" i="1" s="1"/>
  <c r="L100" i="1"/>
  <c r="N99" i="1"/>
  <c r="O99" i="1" s="1"/>
  <c r="L99" i="1"/>
  <c r="N98" i="1"/>
  <c r="P98" i="1" s="1"/>
  <c r="Q98" i="1" s="1"/>
  <c r="L98" i="1"/>
  <c r="N97" i="1"/>
  <c r="O97" i="1" s="1"/>
  <c r="L97" i="1"/>
  <c r="N96" i="1"/>
  <c r="P96" i="1" s="1"/>
  <c r="Q96" i="1" s="1"/>
  <c r="L96" i="1"/>
  <c r="N95" i="1"/>
  <c r="O95" i="1" s="1"/>
  <c r="L95" i="1"/>
  <c r="N94" i="1"/>
  <c r="P94" i="1" s="1"/>
  <c r="Q94" i="1" s="1"/>
  <c r="L94" i="1"/>
  <c r="N93" i="1"/>
  <c r="O93" i="1" s="1"/>
  <c r="L93" i="1"/>
  <c r="N91" i="1"/>
  <c r="P91" i="1" s="1"/>
  <c r="Q91" i="1" s="1"/>
  <c r="L91" i="1"/>
  <c r="N90" i="1"/>
  <c r="O90" i="1" s="1"/>
  <c r="L90" i="1"/>
  <c r="N89" i="1"/>
  <c r="P89" i="1" s="1"/>
  <c r="Q89" i="1" s="1"/>
  <c r="L89" i="1"/>
  <c r="N88" i="1"/>
  <c r="O88" i="1" s="1"/>
  <c r="L88" i="1"/>
  <c r="N87" i="1"/>
  <c r="P87" i="1" s="1"/>
  <c r="Q87" i="1" s="1"/>
  <c r="L87" i="1"/>
  <c r="N86" i="1"/>
  <c r="O86" i="1" s="1"/>
  <c r="L86" i="1"/>
  <c r="N85" i="1"/>
  <c r="P85" i="1" s="1"/>
  <c r="Q85" i="1" s="1"/>
  <c r="L85" i="1"/>
  <c r="N84" i="1"/>
  <c r="O84" i="1" s="1"/>
  <c r="L84" i="1"/>
  <c r="N83" i="1"/>
  <c r="P83" i="1" s="1"/>
  <c r="Q83" i="1" s="1"/>
  <c r="L83" i="1"/>
  <c r="N82" i="1"/>
  <c r="O82" i="1" s="1"/>
  <c r="L82" i="1"/>
  <c r="N81" i="1"/>
  <c r="P81" i="1" s="1"/>
  <c r="Q81" i="1" s="1"/>
  <c r="L81" i="1"/>
  <c r="N79" i="1"/>
  <c r="O79" i="1" s="1"/>
  <c r="L79" i="1"/>
  <c r="N78" i="1"/>
  <c r="P78" i="1" s="1"/>
  <c r="Q78" i="1" s="1"/>
  <c r="L78" i="1"/>
  <c r="N76" i="1"/>
  <c r="O76" i="1" s="1"/>
  <c r="L76" i="1"/>
  <c r="N75" i="1"/>
  <c r="P75" i="1" s="1"/>
  <c r="Q75" i="1" s="1"/>
  <c r="L75" i="1"/>
  <c r="N74" i="1"/>
  <c r="P74" i="1" s="1"/>
  <c r="Q74" i="1" s="1"/>
  <c r="L74" i="1"/>
  <c r="N73" i="1"/>
  <c r="O73" i="1" s="1"/>
  <c r="L73" i="1"/>
  <c r="N72" i="1"/>
  <c r="P72" i="1" s="1"/>
  <c r="Q72" i="1" s="1"/>
  <c r="L72" i="1"/>
  <c r="N71" i="1"/>
  <c r="O71" i="1" s="1"/>
  <c r="L71" i="1"/>
  <c r="N70" i="1"/>
  <c r="P70" i="1" s="1"/>
  <c r="Q70" i="1" s="1"/>
  <c r="L70" i="1"/>
  <c r="N69" i="1"/>
  <c r="O69" i="1" s="1"/>
  <c r="L69" i="1"/>
  <c r="N68" i="1"/>
  <c r="P68" i="1" s="1"/>
  <c r="Q68" i="1" s="1"/>
  <c r="L68" i="1"/>
  <c r="N66" i="1"/>
  <c r="O66" i="1" s="1"/>
  <c r="L66" i="1"/>
  <c r="N65" i="1"/>
  <c r="P65" i="1" s="1"/>
  <c r="Q65" i="1" s="1"/>
  <c r="L65" i="1"/>
  <c r="N64" i="1"/>
  <c r="O64" i="1" s="1"/>
  <c r="L64" i="1"/>
  <c r="N63" i="1"/>
  <c r="P63" i="1" s="1"/>
  <c r="Q63" i="1" s="1"/>
  <c r="L63" i="1"/>
  <c r="N61" i="1"/>
  <c r="O61" i="1" s="1"/>
  <c r="L61" i="1"/>
  <c r="N60" i="1"/>
  <c r="P60" i="1" s="1"/>
  <c r="Q60" i="1" s="1"/>
  <c r="L60" i="1"/>
  <c r="N59" i="1"/>
  <c r="O59" i="1" s="1"/>
  <c r="L59" i="1"/>
  <c r="N58" i="1"/>
  <c r="P58" i="1" s="1"/>
  <c r="Q58" i="1" s="1"/>
  <c r="L58" i="1"/>
  <c r="N57" i="1"/>
  <c r="O57" i="1" s="1"/>
  <c r="L57" i="1"/>
  <c r="N56" i="1"/>
  <c r="P56" i="1" s="1"/>
  <c r="Q56" i="1" s="1"/>
  <c r="L56" i="1"/>
  <c r="N55" i="1"/>
  <c r="O55" i="1" s="1"/>
  <c r="L55" i="1"/>
  <c r="N54" i="1"/>
  <c r="P54" i="1" s="1"/>
  <c r="Q54" i="1" s="1"/>
  <c r="L54" i="1"/>
  <c r="N53" i="1"/>
  <c r="O53" i="1" s="1"/>
  <c r="L53" i="1"/>
  <c r="N52" i="1"/>
  <c r="P52" i="1" s="1"/>
  <c r="Q52" i="1" s="1"/>
  <c r="L52" i="1"/>
  <c r="N51" i="1"/>
  <c r="O51" i="1" s="1"/>
  <c r="L51" i="1"/>
  <c r="N49" i="1"/>
  <c r="P49" i="1" s="1"/>
  <c r="Q49" i="1" s="1"/>
  <c r="L49" i="1"/>
  <c r="N48" i="1"/>
  <c r="O48" i="1" s="1"/>
  <c r="L48" i="1"/>
  <c r="N46" i="1"/>
  <c r="P46" i="1" s="1"/>
  <c r="Q46" i="1" s="1"/>
  <c r="L46" i="1"/>
  <c r="N45" i="1"/>
  <c r="O45" i="1" s="1"/>
  <c r="L45" i="1"/>
  <c r="N44" i="1"/>
  <c r="O44" i="1" s="1"/>
  <c r="L44" i="1"/>
  <c r="N43" i="1"/>
  <c r="P43" i="1" s="1"/>
  <c r="Q43" i="1" s="1"/>
  <c r="L43" i="1"/>
  <c r="N42" i="1"/>
  <c r="O42" i="1" s="1"/>
  <c r="L42" i="1"/>
  <c r="N41" i="1"/>
  <c r="P41" i="1" s="1"/>
  <c r="Q41" i="1" s="1"/>
  <c r="L41" i="1"/>
  <c r="N40" i="1"/>
  <c r="O40" i="1" s="1"/>
  <c r="L40" i="1"/>
  <c r="N39" i="1"/>
  <c r="P39" i="1" s="1"/>
  <c r="Q39" i="1" s="1"/>
  <c r="L39" i="1"/>
  <c r="N38" i="1"/>
  <c r="O38" i="1" s="1"/>
  <c r="L38" i="1"/>
  <c r="N36" i="1"/>
  <c r="P36" i="1" s="1"/>
  <c r="Q36" i="1" s="1"/>
  <c r="L36" i="1"/>
  <c r="N35" i="1"/>
  <c r="O35" i="1" s="1"/>
  <c r="L35" i="1"/>
  <c r="N34" i="1"/>
  <c r="P34" i="1" s="1"/>
  <c r="Q34" i="1" s="1"/>
  <c r="L34" i="1"/>
  <c r="N33" i="1"/>
  <c r="O33" i="1" s="1"/>
  <c r="L33" i="1"/>
  <c r="N31" i="1"/>
  <c r="O31" i="1" s="1"/>
  <c r="L31" i="1"/>
  <c r="N30" i="1"/>
  <c r="P30" i="1" s="1"/>
  <c r="Q30" i="1" s="1"/>
  <c r="L30" i="1"/>
  <c r="N29" i="1"/>
  <c r="O29" i="1" s="1"/>
  <c r="L29" i="1"/>
  <c r="N28" i="1"/>
  <c r="P28" i="1" s="1"/>
  <c r="Q28" i="1" s="1"/>
  <c r="L28" i="1"/>
  <c r="N27" i="1"/>
  <c r="O27" i="1" s="1"/>
  <c r="L27" i="1"/>
  <c r="N25" i="1"/>
  <c r="P25" i="1" s="1"/>
  <c r="Q25" i="1" s="1"/>
  <c r="L25" i="1"/>
  <c r="N24" i="1"/>
  <c r="O24" i="1" s="1"/>
  <c r="L24" i="1"/>
  <c r="N23" i="1"/>
  <c r="P23" i="1" s="1"/>
  <c r="Q23" i="1" s="1"/>
  <c r="L23" i="1"/>
  <c r="N22" i="1"/>
  <c r="O22" i="1" s="1"/>
  <c r="L22" i="1"/>
  <c r="N20" i="1"/>
  <c r="P20" i="1" s="1"/>
  <c r="Q20" i="1" s="1"/>
  <c r="L20" i="1"/>
  <c r="N19" i="1"/>
  <c r="O19" i="1" s="1"/>
  <c r="L19" i="1"/>
  <c r="N18" i="1"/>
  <c r="N17" i="1"/>
  <c r="O17" i="1" s="1"/>
  <c r="P18" i="1" l="1"/>
  <c r="Q18" i="1" s="1"/>
  <c r="M1303" i="1"/>
  <c r="M1168" i="1"/>
  <c r="P933" i="1"/>
  <c r="Q933" i="1" s="1"/>
  <c r="M1212" i="1"/>
  <c r="P236" i="1"/>
  <c r="Q236" i="1" s="1"/>
  <c r="P733" i="1"/>
  <c r="Q733" i="1" s="1"/>
  <c r="M1191" i="1"/>
  <c r="M1222" i="1"/>
  <c r="P368" i="1"/>
  <c r="Q368" i="1" s="1"/>
  <c r="P554" i="1"/>
  <c r="Q554" i="1" s="1"/>
  <c r="M1149" i="1"/>
  <c r="M1232" i="1"/>
  <c r="P1516" i="1"/>
  <c r="Q1516" i="1" s="1"/>
  <c r="M1159" i="1"/>
  <c r="P1127" i="1"/>
  <c r="Q1127" i="1" s="1"/>
  <c r="M1178" i="1"/>
  <c r="M1278" i="1"/>
  <c r="M1202" i="1"/>
  <c r="P466" i="1"/>
  <c r="Q466" i="1" s="1"/>
  <c r="M1144" i="1"/>
  <c r="M1184" i="1"/>
  <c r="M1228" i="1"/>
  <c r="P641" i="1"/>
  <c r="Q641" i="1" s="1"/>
  <c r="M1155" i="1"/>
  <c r="M1196" i="1"/>
  <c r="P834" i="1"/>
  <c r="Q834" i="1" s="1"/>
  <c r="M1163" i="1"/>
  <c r="M1207" i="1"/>
  <c r="M1248" i="1"/>
  <c r="P294" i="1"/>
  <c r="Q294" i="1" s="1"/>
  <c r="P1041" i="1"/>
  <c r="Q1041" i="1" s="1"/>
  <c r="M1173" i="1"/>
  <c r="M1218" i="1"/>
  <c r="M1292" i="1"/>
  <c r="P622" i="1"/>
  <c r="Q622" i="1" s="1"/>
  <c r="P1015" i="1"/>
  <c r="Q1015" i="1" s="1"/>
  <c r="M1258" i="1"/>
  <c r="P349" i="1"/>
  <c r="Q349" i="1" s="1"/>
  <c r="P702" i="1"/>
  <c r="Q702" i="1" s="1"/>
  <c r="P1109" i="1"/>
  <c r="Q1109" i="1" s="1"/>
  <c r="M1153" i="1"/>
  <c r="M1194" i="1"/>
  <c r="P440" i="1"/>
  <c r="Q440" i="1" s="1"/>
  <c r="P817" i="1"/>
  <c r="Q817" i="1" s="1"/>
  <c r="P255" i="1"/>
  <c r="Q255" i="1" s="1"/>
  <c r="P535" i="1"/>
  <c r="Q535" i="1" s="1"/>
  <c r="P902" i="1"/>
  <c r="Q902" i="1" s="1"/>
  <c r="M1171" i="1"/>
  <c r="M1215" i="1"/>
  <c r="M1147" i="1"/>
  <c r="M1165" i="1"/>
  <c r="M1187" i="1"/>
  <c r="M1209" i="1"/>
  <c r="M1230" i="1"/>
  <c r="M1238" i="1"/>
  <c r="M1308" i="1"/>
  <c r="M1157" i="1"/>
  <c r="M1175" i="1"/>
  <c r="M1199" i="1"/>
  <c r="M1220" i="1"/>
  <c r="M1282" i="1"/>
  <c r="P1435" i="1"/>
  <c r="Q1435" i="1" s="1"/>
  <c r="M1161" i="1"/>
  <c r="M1181" i="1"/>
  <c r="M1204" i="1"/>
  <c r="M1225" i="1"/>
  <c r="M1297" i="1"/>
  <c r="P1594" i="1"/>
  <c r="Q1594" i="1" s="1"/>
  <c r="P196" i="1"/>
  <c r="Q196" i="1" s="1"/>
  <c r="P275" i="1"/>
  <c r="Q275" i="1" s="1"/>
  <c r="P311" i="1"/>
  <c r="Q311" i="1" s="1"/>
  <c r="P389" i="1"/>
  <c r="Q389" i="1" s="1"/>
  <c r="P487" i="1"/>
  <c r="Q487" i="1" s="1"/>
  <c r="P574" i="1"/>
  <c r="Q574" i="1" s="1"/>
  <c r="P660" i="1"/>
  <c r="Q660" i="1" s="1"/>
  <c r="P766" i="1"/>
  <c r="Q766" i="1" s="1"/>
  <c r="P855" i="1"/>
  <c r="Q855" i="1" s="1"/>
  <c r="P951" i="1"/>
  <c r="Q951" i="1" s="1"/>
  <c r="P1067" i="1"/>
  <c r="Q1067" i="1" s="1"/>
  <c r="P216" i="1"/>
  <c r="Q216" i="1" s="1"/>
  <c r="P330" i="1"/>
  <c r="Q330" i="1" s="1"/>
  <c r="P412" i="1"/>
  <c r="Q412" i="1" s="1"/>
  <c r="P508" i="1"/>
  <c r="Q508" i="1" s="1"/>
  <c r="P596" i="1"/>
  <c r="Q596" i="1" s="1"/>
  <c r="P680" i="1"/>
  <c r="Q680" i="1" s="1"/>
  <c r="P796" i="1"/>
  <c r="Q796" i="1" s="1"/>
  <c r="P876" i="1"/>
  <c r="Q876" i="1" s="1"/>
  <c r="P982" i="1"/>
  <c r="Q982" i="1" s="1"/>
  <c r="P1084" i="1"/>
  <c r="Q1084" i="1" s="1"/>
  <c r="M1146" i="1"/>
  <c r="M1151" i="1"/>
  <c r="M1156" i="1"/>
  <c r="M1160" i="1"/>
  <c r="M1164" i="1"/>
  <c r="M1170" i="1"/>
  <c r="M1174" i="1"/>
  <c r="M1179" i="1"/>
  <c r="M1185" i="1"/>
  <c r="M1193" i="1"/>
  <c r="M1198" i="1"/>
  <c r="M1203" i="1"/>
  <c r="M1208" i="1"/>
  <c r="M1213" i="1"/>
  <c r="M1219" i="1"/>
  <c r="M1224" i="1"/>
  <c r="M1229" i="1"/>
  <c r="M1233" i="1"/>
  <c r="M1253" i="1"/>
  <c r="M1291" i="1"/>
  <c r="M1301" i="1"/>
  <c r="P1554" i="1"/>
  <c r="Q1554" i="1" s="1"/>
  <c r="M1148" i="1"/>
  <c r="M1154" i="1"/>
  <c r="M1158" i="1"/>
  <c r="M1162" i="1"/>
  <c r="M1167" i="1"/>
  <c r="M1172" i="1"/>
  <c r="M1176" i="1"/>
  <c r="M1182" i="1"/>
  <c r="M1189" i="1"/>
  <c r="M1195" i="1"/>
  <c r="M1200" i="1"/>
  <c r="M1206" i="1"/>
  <c r="M1210" i="1"/>
  <c r="M1217" i="1"/>
  <c r="M1221" i="1"/>
  <c r="M1226" i="1"/>
  <c r="M1231" i="1"/>
  <c r="M1242" i="1"/>
  <c r="M1263" i="1"/>
  <c r="M1281" i="1"/>
  <c r="M1296" i="1"/>
  <c r="M1306" i="1"/>
  <c r="P1475" i="1"/>
  <c r="Q1475" i="1" s="1"/>
  <c r="M180" i="1"/>
  <c r="M182" i="1"/>
  <c r="M189" i="1"/>
  <c r="M191" i="1"/>
  <c r="M193" i="1"/>
  <c r="M196" i="1"/>
  <c r="M227" i="1"/>
  <c r="M230" i="1"/>
  <c r="M232" i="1"/>
  <c r="M234" i="1"/>
  <c r="O246" i="1"/>
  <c r="P246" i="1"/>
  <c r="Q246" i="1" s="1"/>
  <c r="M268" i="1"/>
  <c r="M270" i="1"/>
  <c r="M272" i="1"/>
  <c r="M275" i="1"/>
  <c r="M305" i="1"/>
  <c r="M307" i="1"/>
  <c r="M309" i="1"/>
  <c r="M311" i="1"/>
  <c r="M341" i="1"/>
  <c r="M343" i="1"/>
  <c r="M346" i="1"/>
  <c r="M348" i="1"/>
  <c r="O359" i="1"/>
  <c r="P359" i="1"/>
  <c r="Q359" i="1" s="1"/>
  <c r="M381" i="1"/>
  <c r="M384" i="1"/>
  <c r="M386" i="1"/>
  <c r="M389" i="1"/>
  <c r="M427" i="1"/>
  <c r="M431" i="1"/>
  <c r="M434" i="1"/>
  <c r="M438" i="1"/>
  <c r="O454" i="1"/>
  <c r="P454" i="1"/>
  <c r="Q454" i="1" s="1"/>
  <c r="M480" i="1"/>
  <c r="M482" i="1"/>
  <c r="M485" i="1"/>
  <c r="M487" i="1"/>
  <c r="M524" i="1"/>
  <c r="M527" i="1"/>
  <c r="M529" i="1"/>
  <c r="M533" i="1"/>
  <c r="O543" i="1"/>
  <c r="P543" i="1"/>
  <c r="Q543" i="1" s="1"/>
  <c r="M567" i="1"/>
  <c r="M569" i="1"/>
  <c r="M571" i="1"/>
  <c r="M574" i="1"/>
  <c r="M615" i="1"/>
  <c r="M617" i="1"/>
  <c r="M619" i="1"/>
  <c r="M621" i="1"/>
  <c r="O628" i="1"/>
  <c r="P628" i="1"/>
  <c r="Q628" i="1" s="1"/>
  <c r="M653" i="1"/>
  <c r="M656" i="1"/>
  <c r="M658" i="1"/>
  <c r="M660" i="1"/>
  <c r="M690" i="1"/>
  <c r="M692" i="1"/>
  <c r="M696" i="1"/>
  <c r="M699" i="1"/>
  <c r="O720" i="1"/>
  <c r="P720" i="1"/>
  <c r="Q720" i="1" s="1"/>
  <c r="M809" i="1"/>
  <c r="M811" i="1"/>
  <c r="M814" i="1"/>
  <c r="M816" i="1"/>
  <c r="O825" i="1"/>
  <c r="P825" i="1"/>
  <c r="Q825" i="1" s="1"/>
  <c r="M893" i="1"/>
  <c r="M895" i="1"/>
  <c r="M897" i="1"/>
  <c r="M899" i="1"/>
  <c r="O920" i="1"/>
  <c r="P920" i="1"/>
  <c r="Q920" i="1" s="1"/>
  <c r="M997" i="1"/>
  <c r="M1000" i="1"/>
  <c r="M1003" i="1"/>
  <c r="M1014" i="1"/>
  <c r="O1025" i="1"/>
  <c r="P1025" i="1"/>
  <c r="Q1025" i="1" s="1"/>
  <c r="M1097" i="1"/>
  <c r="M1099" i="1"/>
  <c r="M1106" i="1"/>
  <c r="M1108" i="1"/>
  <c r="O1119" i="1"/>
  <c r="P1119" i="1"/>
  <c r="Q1119" i="1" s="1"/>
  <c r="M18" i="1"/>
  <c r="M20" i="1"/>
  <c r="M23" i="1"/>
  <c r="M25" i="1"/>
  <c r="M28" i="1"/>
  <c r="M30" i="1"/>
  <c r="M33" i="1"/>
  <c r="M35" i="1"/>
  <c r="M38" i="1"/>
  <c r="M40" i="1"/>
  <c r="M42" i="1"/>
  <c r="M44" i="1"/>
  <c r="M46" i="1"/>
  <c r="M49" i="1"/>
  <c r="M52" i="1"/>
  <c r="M54" i="1"/>
  <c r="M56" i="1"/>
  <c r="M58" i="1"/>
  <c r="M60" i="1"/>
  <c r="M63" i="1"/>
  <c r="M65" i="1"/>
  <c r="M68" i="1"/>
  <c r="M70" i="1"/>
  <c r="M72" i="1"/>
  <c r="M74" i="1"/>
  <c r="M76" i="1"/>
  <c r="M79" i="1"/>
  <c r="M82" i="1"/>
  <c r="M84" i="1"/>
  <c r="M86" i="1"/>
  <c r="M88" i="1"/>
  <c r="M90" i="1"/>
  <c r="M93" i="1"/>
  <c r="M95" i="1"/>
  <c r="M97" i="1"/>
  <c r="M99" i="1"/>
  <c r="M101" i="1"/>
  <c r="M103" i="1"/>
  <c r="M106" i="1"/>
  <c r="M108" i="1"/>
  <c r="M110" i="1"/>
  <c r="M112" i="1"/>
  <c r="M114" i="1"/>
  <c r="M117" i="1"/>
  <c r="M119" i="1"/>
  <c r="M122" i="1"/>
  <c r="M124" i="1"/>
  <c r="M127" i="1"/>
  <c r="M129" i="1"/>
  <c r="M131" i="1"/>
  <c r="M135" i="1"/>
  <c r="M137" i="1"/>
  <c r="M139" i="1"/>
  <c r="M141" i="1"/>
  <c r="M144" i="1"/>
  <c r="M146" i="1"/>
  <c r="M149" i="1"/>
  <c r="M152" i="1"/>
  <c r="M154" i="1"/>
  <c r="M158" i="1"/>
  <c r="M160" i="1"/>
  <c r="M163" i="1"/>
  <c r="M165" i="1"/>
  <c r="M167" i="1"/>
  <c r="M169" i="1"/>
  <c r="M172" i="1"/>
  <c r="M175" i="1"/>
  <c r="M177" i="1"/>
  <c r="P178" i="1"/>
  <c r="Q178" i="1" s="1"/>
  <c r="O187" i="1"/>
  <c r="P187" i="1"/>
  <c r="Q187" i="1" s="1"/>
  <c r="M209" i="1"/>
  <c r="M212" i="1"/>
  <c r="M214" i="1"/>
  <c r="M216" i="1"/>
  <c r="M247" i="1"/>
  <c r="M250" i="1"/>
  <c r="M252" i="1"/>
  <c r="M254" i="1"/>
  <c r="O266" i="1"/>
  <c r="P266" i="1"/>
  <c r="Q266" i="1" s="1"/>
  <c r="M287" i="1"/>
  <c r="M289" i="1"/>
  <c r="M291" i="1"/>
  <c r="M293" i="1"/>
  <c r="O302" i="1"/>
  <c r="P302" i="1"/>
  <c r="Q302" i="1" s="1"/>
  <c r="M322" i="1"/>
  <c r="M324" i="1"/>
  <c r="M327" i="1"/>
  <c r="M330" i="1"/>
  <c r="M360" i="1"/>
  <c r="M363" i="1"/>
  <c r="M365" i="1"/>
  <c r="M367" i="1"/>
  <c r="O378" i="1"/>
  <c r="P378" i="1"/>
  <c r="Q378" i="1" s="1"/>
  <c r="M403" i="1"/>
  <c r="M405" i="1"/>
  <c r="M409" i="1"/>
  <c r="M412" i="1"/>
  <c r="M456" i="1"/>
  <c r="M459" i="1"/>
  <c r="M461" i="1"/>
  <c r="M464" i="1"/>
  <c r="O478" i="1"/>
  <c r="P478" i="1"/>
  <c r="Q478" i="1" s="1"/>
  <c r="M500" i="1"/>
  <c r="M504" i="1"/>
  <c r="M506" i="1"/>
  <c r="M508" i="1"/>
  <c r="M544" i="1"/>
  <c r="M547" i="1"/>
  <c r="M550" i="1"/>
  <c r="M553" i="1"/>
  <c r="O564" i="1"/>
  <c r="P564" i="1"/>
  <c r="Q564" i="1" s="1"/>
  <c r="M589" i="1"/>
  <c r="M591" i="1"/>
  <c r="M594" i="1"/>
  <c r="M596" i="1"/>
  <c r="M629" i="1"/>
  <c r="M633" i="1"/>
  <c r="M635" i="1"/>
  <c r="M640" i="1"/>
  <c r="O651" i="1"/>
  <c r="P651" i="1"/>
  <c r="Q651" i="1" s="1"/>
  <c r="M671" i="1"/>
  <c r="M674" i="1"/>
  <c r="M676" i="1"/>
  <c r="M680" i="1"/>
  <c r="M721" i="1"/>
  <c r="M723" i="1"/>
  <c r="M727" i="1"/>
  <c r="M732" i="1"/>
  <c r="M783" i="1"/>
  <c r="M787" i="1"/>
  <c r="M791" i="1"/>
  <c r="M796" i="1"/>
  <c r="M869" i="1"/>
  <c r="M871" i="1"/>
  <c r="M874" i="1"/>
  <c r="M876" i="1"/>
  <c r="M974" i="1"/>
  <c r="M976" i="1"/>
  <c r="M978" i="1"/>
  <c r="M982" i="1"/>
  <c r="M1078" i="1"/>
  <c r="M1080" i="1"/>
  <c r="M1082" i="1"/>
  <c r="M1084" i="1"/>
  <c r="M179" i="1"/>
  <c r="M181" i="1"/>
  <c r="M183" i="1"/>
  <c r="M188" i="1"/>
  <c r="M190" i="1"/>
  <c r="M192" i="1"/>
  <c r="M195" i="1"/>
  <c r="O206" i="1"/>
  <c r="P206" i="1"/>
  <c r="Q206" i="1" s="1"/>
  <c r="M228" i="1"/>
  <c r="M231" i="1"/>
  <c r="M233" i="1"/>
  <c r="M236" i="1"/>
  <c r="M267" i="1"/>
  <c r="M269" i="1"/>
  <c r="M271" i="1"/>
  <c r="M274" i="1"/>
  <c r="O284" i="1"/>
  <c r="P284" i="1"/>
  <c r="Q284" i="1" s="1"/>
  <c r="M304" i="1"/>
  <c r="M306" i="1"/>
  <c r="M308" i="1"/>
  <c r="M310" i="1"/>
  <c r="O320" i="1"/>
  <c r="P320" i="1"/>
  <c r="Q320" i="1" s="1"/>
  <c r="M342" i="1"/>
  <c r="M344" i="1"/>
  <c r="M347" i="1"/>
  <c r="M349" i="1"/>
  <c r="M379" i="1"/>
  <c r="M382" i="1"/>
  <c r="M385" i="1"/>
  <c r="M388" i="1"/>
  <c r="O400" i="1"/>
  <c r="P400" i="1"/>
  <c r="Q400" i="1" s="1"/>
  <c r="M429" i="1"/>
  <c r="M433" i="1"/>
  <c r="M436" i="1"/>
  <c r="M440" i="1"/>
  <c r="M479" i="1"/>
  <c r="M481" i="1"/>
  <c r="M484" i="1"/>
  <c r="M486" i="1"/>
  <c r="O497" i="1"/>
  <c r="P497" i="1"/>
  <c r="Q497" i="1" s="1"/>
  <c r="M525" i="1"/>
  <c r="M528" i="1"/>
  <c r="M531" i="1"/>
  <c r="M535" i="1"/>
  <c r="M566" i="1"/>
  <c r="M568" i="1"/>
  <c r="M570" i="1"/>
  <c r="M573" i="1"/>
  <c r="O586" i="1"/>
  <c r="P586" i="1"/>
  <c r="Q586" i="1" s="1"/>
  <c r="M616" i="1"/>
  <c r="M618" i="1"/>
  <c r="M620" i="1"/>
  <c r="M622" i="1"/>
  <c r="M652" i="1"/>
  <c r="M655" i="1"/>
  <c r="M657" i="1"/>
  <c r="M659" i="1"/>
  <c r="O669" i="1"/>
  <c r="P669" i="1"/>
  <c r="Q669" i="1" s="1"/>
  <c r="M691" i="1"/>
  <c r="M694" i="1"/>
  <c r="M697" i="1"/>
  <c r="M702" i="1"/>
  <c r="M751" i="1"/>
  <c r="M755" i="1"/>
  <c r="M759" i="1"/>
  <c r="M763" i="1"/>
  <c r="O780" i="1"/>
  <c r="P780" i="1"/>
  <c r="Q780" i="1" s="1"/>
  <c r="M847" i="1"/>
  <c r="M849" i="1"/>
  <c r="M851" i="1"/>
  <c r="M854" i="1"/>
  <c r="O866" i="1"/>
  <c r="P866" i="1"/>
  <c r="Q866" i="1" s="1"/>
  <c r="M942" i="1"/>
  <c r="M946" i="1"/>
  <c r="M948" i="1"/>
  <c r="M950" i="1"/>
  <c r="O968" i="1"/>
  <c r="P968" i="1"/>
  <c r="Q968" i="1" s="1"/>
  <c r="M1058" i="1"/>
  <c r="M1060" i="1"/>
  <c r="M1063" i="1"/>
  <c r="M1065" i="1"/>
  <c r="O1076" i="1"/>
  <c r="P1076" i="1"/>
  <c r="Q1076" i="1" s="1"/>
  <c r="M17" i="1"/>
  <c r="M19" i="1"/>
  <c r="M22" i="1"/>
  <c r="M24" i="1"/>
  <c r="M27" i="1"/>
  <c r="M29" i="1"/>
  <c r="M31" i="1"/>
  <c r="M34" i="1"/>
  <c r="M36" i="1"/>
  <c r="M39" i="1"/>
  <c r="M41" i="1"/>
  <c r="M43" i="1"/>
  <c r="M45" i="1"/>
  <c r="M48" i="1"/>
  <c r="M51" i="1"/>
  <c r="M53" i="1"/>
  <c r="M55" i="1"/>
  <c r="M57" i="1"/>
  <c r="M59" i="1"/>
  <c r="M61" i="1"/>
  <c r="M64" i="1"/>
  <c r="M66" i="1"/>
  <c r="M69" i="1"/>
  <c r="M71" i="1"/>
  <c r="M73" i="1"/>
  <c r="M75" i="1"/>
  <c r="M78" i="1"/>
  <c r="M81" i="1"/>
  <c r="M83" i="1"/>
  <c r="M85" i="1"/>
  <c r="M87" i="1"/>
  <c r="M89" i="1"/>
  <c r="M91" i="1"/>
  <c r="M94" i="1"/>
  <c r="M96" i="1"/>
  <c r="M98" i="1"/>
  <c r="M100" i="1"/>
  <c r="M102" i="1"/>
  <c r="M105" i="1"/>
  <c r="M107" i="1"/>
  <c r="M109" i="1"/>
  <c r="M111" i="1"/>
  <c r="M113" i="1"/>
  <c r="M115" i="1"/>
  <c r="M118" i="1"/>
  <c r="M121" i="1"/>
  <c r="M123" i="1"/>
  <c r="M126" i="1"/>
  <c r="M128" i="1"/>
  <c r="M130" i="1"/>
  <c r="M132" i="1"/>
  <c r="M136" i="1"/>
  <c r="M138" i="1"/>
  <c r="M140" i="1"/>
  <c r="M143" i="1"/>
  <c r="M145" i="1"/>
  <c r="M147" i="1"/>
  <c r="M150" i="1"/>
  <c r="M153" i="1"/>
  <c r="M155" i="1"/>
  <c r="M159" i="1"/>
  <c r="M162" i="1"/>
  <c r="M164" i="1"/>
  <c r="M166" i="1"/>
  <c r="M168" i="1"/>
  <c r="M171" i="1"/>
  <c r="M173" i="1"/>
  <c r="M176" i="1"/>
  <c r="M178" i="1"/>
  <c r="M208" i="1"/>
  <c r="M211" i="1"/>
  <c r="M213" i="1"/>
  <c r="M215" i="1"/>
  <c r="O226" i="1"/>
  <c r="P226" i="1"/>
  <c r="Q226" i="1" s="1"/>
  <c r="M248" i="1"/>
  <c r="M251" i="1"/>
  <c r="M253" i="1"/>
  <c r="M255" i="1"/>
  <c r="M285" i="1"/>
  <c r="M288" i="1"/>
  <c r="M290" i="1"/>
  <c r="M292" i="1"/>
  <c r="M294" i="1"/>
  <c r="M321" i="1"/>
  <c r="M323" i="1"/>
  <c r="M325" i="1"/>
  <c r="M328" i="1"/>
  <c r="O339" i="1"/>
  <c r="P339" i="1"/>
  <c r="Q339" i="1" s="1"/>
  <c r="M361" i="1"/>
  <c r="M364" i="1"/>
  <c r="M366" i="1"/>
  <c r="M368" i="1"/>
  <c r="M402" i="1"/>
  <c r="M404" i="1"/>
  <c r="M407" i="1"/>
  <c r="M411" i="1"/>
  <c r="O425" i="1"/>
  <c r="P425" i="1"/>
  <c r="Q425" i="1" s="1"/>
  <c r="M458" i="1"/>
  <c r="M460" i="1"/>
  <c r="M463" i="1"/>
  <c r="M466" i="1"/>
  <c r="M499" i="1"/>
  <c r="M502" i="1"/>
  <c r="M505" i="1"/>
  <c r="M507" i="1"/>
  <c r="O522" i="1"/>
  <c r="P522" i="1"/>
  <c r="Q522" i="1" s="1"/>
  <c r="M545" i="1"/>
  <c r="M548" i="1"/>
  <c r="M551" i="1"/>
  <c r="M554" i="1"/>
  <c r="M588" i="1"/>
  <c r="M590" i="1"/>
  <c r="M593" i="1"/>
  <c r="M595" i="1"/>
  <c r="O610" i="1"/>
  <c r="P610" i="1"/>
  <c r="Q610" i="1" s="1"/>
  <c r="M632" i="1"/>
  <c r="M634" i="1"/>
  <c r="M636" i="1"/>
  <c r="M641" i="1"/>
  <c r="M670" i="1"/>
  <c r="M673" i="1"/>
  <c r="M675" i="1"/>
  <c r="M677" i="1"/>
  <c r="O689" i="1"/>
  <c r="P689" i="1"/>
  <c r="Q689" i="1" s="1"/>
  <c r="M722" i="1"/>
  <c r="M725" i="1"/>
  <c r="M729" i="1"/>
  <c r="M733" i="1"/>
  <c r="M827" i="1"/>
  <c r="M829" i="1"/>
  <c r="M831" i="1"/>
  <c r="M834" i="1"/>
  <c r="M924" i="1"/>
  <c r="M926" i="1"/>
  <c r="M931" i="1"/>
  <c r="M933" i="1"/>
  <c r="M1027" i="1"/>
  <c r="M1036" i="1"/>
  <c r="M1038" i="1"/>
  <c r="M1041" i="1"/>
  <c r="M1121" i="1"/>
  <c r="M1123" i="1"/>
  <c r="M1125" i="1"/>
  <c r="M1127" i="1"/>
  <c r="M753" i="1"/>
  <c r="M757" i="1"/>
  <c r="M761" i="1"/>
  <c r="M766" i="1"/>
  <c r="M781" i="1"/>
  <c r="M785" i="1"/>
  <c r="M789" i="1"/>
  <c r="M794" i="1"/>
  <c r="M810" i="1"/>
  <c r="M812" i="1"/>
  <c r="M815" i="1"/>
  <c r="M817" i="1"/>
  <c r="M826" i="1"/>
  <c r="M828" i="1"/>
  <c r="M830" i="1"/>
  <c r="M833" i="1"/>
  <c r="M848" i="1"/>
  <c r="M850" i="1"/>
  <c r="M853" i="1"/>
  <c r="M855" i="1"/>
  <c r="M868" i="1"/>
  <c r="M870" i="1"/>
  <c r="M873" i="1"/>
  <c r="M875" i="1"/>
  <c r="M894" i="1"/>
  <c r="M896" i="1"/>
  <c r="M898" i="1"/>
  <c r="M902" i="1"/>
  <c r="M922" i="1"/>
  <c r="M925" i="1"/>
  <c r="M930" i="1"/>
  <c r="M932" i="1"/>
  <c r="M943" i="1"/>
  <c r="M947" i="1"/>
  <c r="M949" i="1"/>
  <c r="M951" i="1"/>
  <c r="M969" i="1"/>
  <c r="M975" i="1"/>
  <c r="M977" i="1"/>
  <c r="M980" i="1"/>
  <c r="M999" i="1"/>
  <c r="M1002" i="1"/>
  <c r="M1005" i="1"/>
  <c r="M1015" i="1"/>
  <c r="M1026" i="1"/>
  <c r="M1035" i="1"/>
  <c r="M1037" i="1"/>
  <c r="M1040" i="1"/>
  <c r="M1059" i="1"/>
  <c r="M1062" i="1"/>
  <c r="M1064" i="1"/>
  <c r="M1067" i="1"/>
  <c r="M1077" i="1"/>
  <c r="M1079" i="1"/>
  <c r="M1081" i="1"/>
  <c r="M1083" i="1"/>
  <c r="M1098" i="1"/>
  <c r="M1105" i="1"/>
  <c r="M1107" i="1"/>
  <c r="M1109" i="1"/>
  <c r="M1120" i="1"/>
  <c r="M1122" i="1"/>
  <c r="M1124" i="1"/>
  <c r="M1126" i="1"/>
  <c r="M1235" i="1"/>
  <c r="P1236" i="1"/>
  <c r="Q1236" i="1" s="1"/>
  <c r="O1236" i="1"/>
  <c r="M1239" i="1"/>
  <c r="P1240" i="1"/>
  <c r="Q1240" i="1" s="1"/>
  <c r="O1240" i="1"/>
  <c r="M1243" i="1"/>
  <c r="P1245" i="1"/>
  <c r="Q1245" i="1" s="1"/>
  <c r="O1245" i="1"/>
  <c r="M1249" i="1"/>
  <c r="P1250" i="1"/>
  <c r="Q1250" i="1" s="1"/>
  <c r="O1250" i="1"/>
  <c r="M1254" i="1"/>
  <c r="P1255" i="1"/>
  <c r="Q1255" i="1" s="1"/>
  <c r="O1255" i="1"/>
  <c r="M1259" i="1"/>
  <c r="P1261" i="1"/>
  <c r="Q1261" i="1" s="1"/>
  <c r="O1261" i="1"/>
  <c r="M1264" i="1"/>
  <c r="P1265" i="1"/>
  <c r="Q1265" i="1" s="1"/>
  <c r="O1265" i="1"/>
  <c r="M1279" i="1"/>
  <c r="P1280" i="1"/>
  <c r="Q1280" i="1" s="1"/>
  <c r="O1280" i="1"/>
  <c r="M1283" i="1"/>
  <c r="P1290" i="1"/>
  <c r="Q1290" i="1" s="1"/>
  <c r="O1290" i="1"/>
  <c r="M1294" i="1"/>
  <c r="P1295" i="1"/>
  <c r="Q1295" i="1" s="1"/>
  <c r="O1295" i="1"/>
  <c r="M1298" i="1"/>
  <c r="P1300" i="1"/>
  <c r="Q1300" i="1" s="1"/>
  <c r="O1300" i="1"/>
  <c r="M1304" i="1"/>
  <c r="P1305" i="1"/>
  <c r="Q1305" i="1" s="1"/>
  <c r="O1305" i="1"/>
  <c r="M1309" i="1"/>
  <c r="P1310" i="1"/>
  <c r="Q1310" i="1" s="1"/>
  <c r="O1310" i="1"/>
  <c r="P1312" i="1"/>
  <c r="Q1312" i="1" s="1"/>
  <c r="O1312" i="1"/>
  <c r="P1314" i="1"/>
  <c r="Q1314" i="1" s="1"/>
  <c r="O1314" i="1"/>
  <c r="P1323" i="1"/>
  <c r="Q1323" i="1" s="1"/>
  <c r="O1323" i="1"/>
  <c r="P1326" i="1"/>
  <c r="Q1326" i="1" s="1"/>
  <c r="O1326" i="1"/>
  <c r="P1328" i="1"/>
  <c r="Q1328" i="1" s="1"/>
  <c r="O1328" i="1"/>
  <c r="P1330" i="1"/>
  <c r="Q1330" i="1" s="1"/>
  <c r="O1330" i="1"/>
  <c r="P1333" i="1"/>
  <c r="Q1333" i="1" s="1"/>
  <c r="O1333" i="1"/>
  <c r="P1335" i="1"/>
  <c r="Q1335" i="1" s="1"/>
  <c r="O1335" i="1"/>
  <c r="P1337" i="1"/>
  <c r="Q1337" i="1" s="1"/>
  <c r="O1337" i="1"/>
  <c r="P1346" i="1"/>
  <c r="Q1346" i="1" s="1"/>
  <c r="O1346" i="1"/>
  <c r="P1348" i="1"/>
  <c r="Q1348" i="1" s="1"/>
  <c r="O1348" i="1"/>
  <c r="P1356" i="1"/>
  <c r="Q1356" i="1" s="1"/>
  <c r="O1356" i="1"/>
  <c r="P1363" i="1"/>
  <c r="Q1363" i="1" s="1"/>
  <c r="O1363" i="1"/>
  <c r="P1365" i="1"/>
  <c r="Q1365" i="1" s="1"/>
  <c r="O1365" i="1"/>
  <c r="P1367" i="1"/>
  <c r="Q1367" i="1" s="1"/>
  <c r="O1367" i="1"/>
  <c r="P1370" i="1"/>
  <c r="Q1370" i="1" s="1"/>
  <c r="O1370" i="1"/>
  <c r="P1372" i="1"/>
  <c r="Q1372" i="1" s="1"/>
  <c r="O1372" i="1"/>
  <c r="P1375" i="1"/>
  <c r="Q1375" i="1" s="1"/>
  <c r="O1375" i="1"/>
  <c r="P1377" i="1"/>
  <c r="Q1377" i="1" s="1"/>
  <c r="O1377" i="1"/>
  <c r="P1379" i="1"/>
  <c r="Q1379" i="1" s="1"/>
  <c r="O1379" i="1"/>
  <c r="P1382" i="1"/>
  <c r="Q1382" i="1" s="1"/>
  <c r="O1382" i="1"/>
  <c r="P1384" i="1"/>
  <c r="Q1384" i="1" s="1"/>
  <c r="O1384" i="1"/>
  <c r="P1386" i="1"/>
  <c r="Q1386" i="1" s="1"/>
  <c r="O1386" i="1"/>
  <c r="P1389" i="1"/>
  <c r="Q1389" i="1" s="1"/>
  <c r="O1389" i="1"/>
  <c r="P1391" i="1"/>
  <c r="Q1391" i="1" s="1"/>
  <c r="O1391" i="1"/>
  <c r="P1394" i="1"/>
  <c r="Q1394" i="1" s="1"/>
  <c r="O1394" i="1"/>
  <c r="P1396" i="1"/>
  <c r="Q1396" i="1" s="1"/>
  <c r="O1396" i="1"/>
  <c r="P1398" i="1"/>
  <c r="Q1398" i="1" s="1"/>
  <c r="O1398" i="1"/>
  <c r="P1401" i="1"/>
  <c r="Q1401" i="1" s="1"/>
  <c r="O1401" i="1"/>
  <c r="P1403" i="1"/>
  <c r="Q1403" i="1" s="1"/>
  <c r="O1403" i="1"/>
  <c r="M184" i="1"/>
  <c r="M187" i="1"/>
  <c r="M197" i="1"/>
  <c r="M199" i="1"/>
  <c r="M203" i="1"/>
  <c r="M205" i="1"/>
  <c r="M218" i="1"/>
  <c r="M220" i="1"/>
  <c r="M224" i="1"/>
  <c r="M226" i="1"/>
  <c r="M238" i="1"/>
  <c r="M240" i="1"/>
  <c r="M243" i="1"/>
  <c r="M245" i="1"/>
  <c r="M258" i="1"/>
  <c r="M260" i="1"/>
  <c r="M264" i="1"/>
  <c r="M266" i="1"/>
  <c r="M276" i="1"/>
  <c r="M279" i="1"/>
  <c r="M281" i="1"/>
  <c r="M283" i="1"/>
  <c r="M295" i="1"/>
  <c r="M297" i="1"/>
  <c r="M299" i="1"/>
  <c r="M301" i="1"/>
  <c r="M314" i="1"/>
  <c r="M316" i="1"/>
  <c r="M318" i="1"/>
  <c r="M320" i="1"/>
  <c r="M331" i="1"/>
  <c r="M334" i="1"/>
  <c r="M336" i="1"/>
  <c r="M338" i="1"/>
  <c r="M351" i="1"/>
  <c r="M354" i="1"/>
  <c r="M356" i="1"/>
  <c r="M359" i="1"/>
  <c r="M370" i="1"/>
  <c r="M372" i="1"/>
  <c r="M374" i="1"/>
  <c r="M377" i="1"/>
  <c r="M391" i="1"/>
  <c r="M394" i="1"/>
  <c r="M397" i="1"/>
  <c r="M400" i="1"/>
  <c r="M414" i="1"/>
  <c r="M417" i="1"/>
  <c r="M420" i="1"/>
  <c r="M423" i="1"/>
  <c r="M444" i="1"/>
  <c r="M448" i="1"/>
  <c r="M451" i="1"/>
  <c r="M454" i="1"/>
  <c r="M467" i="1"/>
  <c r="M471" i="1"/>
  <c r="M474" i="1"/>
  <c r="M477" i="1"/>
  <c r="M489" i="1"/>
  <c r="M493" i="1"/>
  <c r="M495" i="1"/>
  <c r="M497" i="1"/>
  <c r="M509" i="1"/>
  <c r="M512" i="1"/>
  <c r="M516" i="1"/>
  <c r="M520" i="1"/>
  <c r="M537" i="1"/>
  <c r="M539" i="1"/>
  <c r="M541" i="1"/>
  <c r="M543" i="1"/>
  <c r="M556" i="1"/>
  <c r="M559" i="1"/>
  <c r="M561" i="1"/>
  <c r="M563" i="1"/>
  <c r="M576" i="1"/>
  <c r="M579" i="1"/>
  <c r="M583" i="1"/>
  <c r="M586" i="1"/>
  <c r="M600" i="1"/>
  <c r="M602" i="1"/>
  <c r="M604" i="1"/>
  <c r="M609" i="1"/>
  <c r="M624" i="1"/>
  <c r="M626" i="1"/>
  <c r="M628" i="1"/>
  <c r="M642" i="1"/>
  <c r="M644" i="1"/>
  <c r="M648" i="1"/>
  <c r="M650" i="1"/>
  <c r="M662" i="1"/>
  <c r="M665" i="1"/>
  <c r="M667" i="1"/>
  <c r="M669" i="1"/>
  <c r="M681" i="1"/>
  <c r="M683" i="1"/>
  <c r="M686" i="1"/>
  <c r="M688" i="1"/>
  <c r="M706" i="1"/>
  <c r="M710" i="1"/>
  <c r="M715" i="1"/>
  <c r="M720" i="1"/>
  <c r="M735" i="1"/>
  <c r="M738" i="1"/>
  <c r="M743" i="1"/>
  <c r="M747" i="1"/>
  <c r="P750" i="1"/>
  <c r="Q750" i="1" s="1"/>
  <c r="M770" i="1"/>
  <c r="M774" i="1"/>
  <c r="M778" i="1"/>
  <c r="M780" i="1"/>
  <c r="M798" i="1"/>
  <c r="M803" i="1"/>
  <c r="M805" i="1"/>
  <c r="M807" i="1"/>
  <c r="P808" i="1"/>
  <c r="Q808" i="1" s="1"/>
  <c r="M819" i="1"/>
  <c r="M821" i="1"/>
  <c r="M823" i="1"/>
  <c r="M825" i="1"/>
  <c r="M836" i="1"/>
  <c r="M840" i="1"/>
  <c r="M842" i="1"/>
  <c r="M844" i="1"/>
  <c r="P846" i="1"/>
  <c r="Q846" i="1" s="1"/>
  <c r="M860" i="1"/>
  <c r="M862" i="1"/>
  <c r="M864" i="1"/>
  <c r="M866" i="1"/>
  <c r="M878" i="1"/>
  <c r="M883" i="1"/>
  <c r="M887" i="1"/>
  <c r="M891" i="1"/>
  <c r="P892" i="1"/>
  <c r="Q892" i="1" s="1"/>
  <c r="M908" i="1"/>
  <c r="M912" i="1"/>
  <c r="M917" i="1"/>
  <c r="M920" i="1"/>
  <c r="M934" i="1"/>
  <c r="M936" i="1"/>
  <c r="M938" i="1"/>
  <c r="M940" i="1"/>
  <c r="P941" i="1"/>
  <c r="Q941" i="1" s="1"/>
  <c r="M956" i="1"/>
  <c r="M960" i="1"/>
  <c r="M962" i="1"/>
  <c r="M968" i="1"/>
  <c r="M984" i="1"/>
  <c r="M988" i="1"/>
  <c r="M991" i="1"/>
  <c r="M994" i="1"/>
  <c r="P995" i="1"/>
  <c r="Q995" i="1" s="1"/>
  <c r="M1018" i="1"/>
  <c r="M1020" i="1"/>
  <c r="M1023" i="1"/>
  <c r="M1025" i="1"/>
  <c r="M1043" i="1"/>
  <c r="M1045" i="1"/>
  <c r="M1047" i="1"/>
  <c r="M1050" i="1"/>
  <c r="P1057" i="1"/>
  <c r="Q1057" i="1" s="1"/>
  <c r="M1069" i="1"/>
  <c r="M1071" i="1"/>
  <c r="M1074" i="1"/>
  <c r="M1076" i="1"/>
  <c r="M1089" i="1"/>
  <c r="M1091" i="1"/>
  <c r="M1093" i="1"/>
  <c r="M1095" i="1"/>
  <c r="P1096" i="1"/>
  <c r="Q1096" i="1" s="1"/>
  <c r="M1111" i="1"/>
  <c r="M1113" i="1"/>
  <c r="M1115" i="1"/>
  <c r="M1119" i="1"/>
  <c r="M1128" i="1"/>
  <c r="M1131" i="1"/>
  <c r="M1137" i="1"/>
  <c r="M1143" i="1"/>
  <c r="P1235" i="1"/>
  <c r="Q1235" i="1" s="1"/>
  <c r="O1235" i="1"/>
  <c r="P1239" i="1"/>
  <c r="Q1239" i="1" s="1"/>
  <c r="O1239" i="1"/>
  <c r="P1243" i="1"/>
  <c r="Q1243" i="1" s="1"/>
  <c r="O1243" i="1"/>
  <c r="P1249" i="1"/>
  <c r="Q1249" i="1" s="1"/>
  <c r="O1249" i="1"/>
  <c r="P1254" i="1"/>
  <c r="Q1254" i="1" s="1"/>
  <c r="O1254" i="1"/>
  <c r="P1259" i="1"/>
  <c r="Q1259" i="1" s="1"/>
  <c r="O1259" i="1"/>
  <c r="P1264" i="1"/>
  <c r="Q1264" i="1" s="1"/>
  <c r="O1264" i="1"/>
  <c r="P1279" i="1"/>
  <c r="Q1279" i="1" s="1"/>
  <c r="O1279" i="1"/>
  <c r="P1283" i="1"/>
  <c r="Q1283" i="1" s="1"/>
  <c r="O1283" i="1"/>
  <c r="P1294" i="1"/>
  <c r="Q1294" i="1" s="1"/>
  <c r="O1294" i="1"/>
  <c r="P1298" i="1"/>
  <c r="Q1298" i="1" s="1"/>
  <c r="O1298" i="1"/>
  <c r="P1304" i="1"/>
  <c r="Q1304" i="1" s="1"/>
  <c r="O1304" i="1"/>
  <c r="P1309" i="1"/>
  <c r="Q1309" i="1" s="1"/>
  <c r="O1309" i="1"/>
  <c r="M1311" i="1"/>
  <c r="M1313" i="1"/>
  <c r="M1322" i="1"/>
  <c r="M1324" i="1"/>
  <c r="M1327" i="1"/>
  <c r="M1329" i="1"/>
  <c r="M1332" i="1"/>
  <c r="M1334" i="1"/>
  <c r="M1336" i="1"/>
  <c r="M1345" i="1"/>
  <c r="M1347" i="1"/>
  <c r="M1355" i="1"/>
  <c r="M1357" i="1"/>
  <c r="M1364" i="1"/>
  <c r="M1366" i="1"/>
  <c r="M1369" i="1"/>
  <c r="M1371" i="1"/>
  <c r="M1373" i="1"/>
  <c r="M1376" i="1"/>
  <c r="M1378" i="1"/>
  <c r="M1380" i="1"/>
  <c r="M1383" i="1"/>
  <c r="M1385" i="1"/>
  <c r="M1388" i="1"/>
  <c r="M1390" i="1"/>
  <c r="M1392" i="1"/>
  <c r="M1395" i="1"/>
  <c r="M1397" i="1"/>
  <c r="M1400" i="1"/>
  <c r="M1402" i="1"/>
  <c r="M1405" i="1"/>
  <c r="M1408" i="1"/>
  <c r="M1411" i="1"/>
  <c r="M1414" i="1"/>
  <c r="M1416" i="1"/>
  <c r="M1419" i="1"/>
  <c r="M1421" i="1"/>
  <c r="P1233" i="1"/>
  <c r="Q1233" i="1" s="1"/>
  <c r="O1233" i="1"/>
  <c r="M1237" i="1"/>
  <c r="P1238" i="1"/>
  <c r="Q1238" i="1" s="1"/>
  <c r="O1238" i="1"/>
  <c r="M1241" i="1"/>
  <c r="P1242" i="1"/>
  <c r="Q1242" i="1" s="1"/>
  <c r="O1242" i="1"/>
  <c r="M1247" i="1"/>
  <c r="P1248" i="1"/>
  <c r="Q1248" i="1" s="1"/>
  <c r="O1248" i="1"/>
  <c r="M1251" i="1"/>
  <c r="P1253" i="1"/>
  <c r="Q1253" i="1" s="1"/>
  <c r="O1253" i="1"/>
  <c r="M1256" i="1"/>
  <c r="P1258" i="1"/>
  <c r="Q1258" i="1" s="1"/>
  <c r="O1258" i="1"/>
  <c r="M1262" i="1"/>
  <c r="P1263" i="1"/>
  <c r="Q1263" i="1" s="1"/>
  <c r="O1263" i="1"/>
  <c r="M1269" i="1"/>
  <c r="P1278" i="1"/>
  <c r="Q1278" i="1" s="1"/>
  <c r="O1278" i="1"/>
  <c r="P1282" i="1"/>
  <c r="Q1282" i="1" s="1"/>
  <c r="O1282" i="1"/>
  <c r="P1292" i="1"/>
  <c r="Q1292" i="1" s="1"/>
  <c r="O1292" i="1"/>
  <c r="P1297" i="1"/>
  <c r="Q1297" i="1" s="1"/>
  <c r="O1297" i="1"/>
  <c r="P1303" i="1"/>
  <c r="Q1303" i="1" s="1"/>
  <c r="O1303" i="1"/>
  <c r="P1308" i="1"/>
  <c r="Q1308" i="1" s="1"/>
  <c r="O1308" i="1"/>
  <c r="P1311" i="1"/>
  <c r="Q1311" i="1" s="1"/>
  <c r="O1311" i="1"/>
  <c r="P1313" i="1"/>
  <c r="Q1313" i="1" s="1"/>
  <c r="O1313" i="1"/>
  <c r="P1322" i="1"/>
  <c r="Q1322" i="1" s="1"/>
  <c r="O1322" i="1"/>
  <c r="P1324" i="1"/>
  <c r="Q1324" i="1" s="1"/>
  <c r="O1324" i="1"/>
  <c r="P1327" i="1"/>
  <c r="Q1327" i="1" s="1"/>
  <c r="O1327" i="1"/>
  <c r="P1329" i="1"/>
  <c r="Q1329" i="1" s="1"/>
  <c r="O1329" i="1"/>
  <c r="P1332" i="1"/>
  <c r="Q1332" i="1" s="1"/>
  <c r="O1332" i="1"/>
  <c r="P1334" i="1"/>
  <c r="Q1334" i="1" s="1"/>
  <c r="O1334" i="1"/>
  <c r="P1336" i="1"/>
  <c r="Q1336" i="1" s="1"/>
  <c r="O1336" i="1"/>
  <c r="P1345" i="1"/>
  <c r="Q1345" i="1" s="1"/>
  <c r="O1345" i="1"/>
  <c r="P1347" i="1"/>
  <c r="Q1347" i="1" s="1"/>
  <c r="O1347" i="1"/>
  <c r="P1355" i="1"/>
  <c r="Q1355" i="1" s="1"/>
  <c r="O1355" i="1"/>
  <c r="P1357" i="1"/>
  <c r="Q1357" i="1" s="1"/>
  <c r="O1357" i="1"/>
  <c r="P1364" i="1"/>
  <c r="Q1364" i="1" s="1"/>
  <c r="O1364" i="1"/>
  <c r="P1366" i="1"/>
  <c r="Q1366" i="1" s="1"/>
  <c r="O1366" i="1"/>
  <c r="P1369" i="1"/>
  <c r="Q1369" i="1" s="1"/>
  <c r="O1369" i="1"/>
  <c r="P1371" i="1"/>
  <c r="Q1371" i="1" s="1"/>
  <c r="O1371" i="1"/>
  <c r="P1373" i="1"/>
  <c r="Q1373" i="1" s="1"/>
  <c r="O1373" i="1"/>
  <c r="P1376" i="1"/>
  <c r="Q1376" i="1" s="1"/>
  <c r="O1376" i="1"/>
  <c r="P1378" i="1"/>
  <c r="Q1378" i="1" s="1"/>
  <c r="O1378" i="1"/>
  <c r="P1380" i="1"/>
  <c r="Q1380" i="1" s="1"/>
  <c r="O1380" i="1"/>
  <c r="P1383" i="1"/>
  <c r="Q1383" i="1" s="1"/>
  <c r="O1383" i="1"/>
  <c r="P1385" i="1"/>
  <c r="Q1385" i="1" s="1"/>
  <c r="O1385" i="1"/>
  <c r="P1388" i="1"/>
  <c r="Q1388" i="1" s="1"/>
  <c r="O1388" i="1"/>
  <c r="P1390" i="1"/>
  <c r="Q1390" i="1" s="1"/>
  <c r="O1390" i="1"/>
  <c r="P1392" i="1"/>
  <c r="Q1392" i="1" s="1"/>
  <c r="O1392" i="1"/>
  <c r="P1395" i="1"/>
  <c r="Q1395" i="1" s="1"/>
  <c r="O1395" i="1"/>
  <c r="P1397" i="1"/>
  <c r="Q1397" i="1" s="1"/>
  <c r="O1397" i="1"/>
  <c r="P1400" i="1"/>
  <c r="Q1400" i="1" s="1"/>
  <c r="O1400" i="1"/>
  <c r="P1402" i="1"/>
  <c r="Q1402" i="1" s="1"/>
  <c r="O1402" i="1"/>
  <c r="M186" i="1"/>
  <c r="M198" i="1"/>
  <c r="M202" i="1"/>
  <c r="M204" i="1"/>
  <c r="M206" i="1"/>
  <c r="M217" i="1"/>
  <c r="M219" i="1"/>
  <c r="M222" i="1"/>
  <c r="M225" i="1"/>
  <c r="M239" i="1"/>
  <c r="M242" i="1"/>
  <c r="M244" i="1"/>
  <c r="M246" i="1"/>
  <c r="M256" i="1"/>
  <c r="M259" i="1"/>
  <c r="M261" i="1"/>
  <c r="M265" i="1"/>
  <c r="M277" i="1"/>
  <c r="M280" i="1"/>
  <c r="M282" i="1"/>
  <c r="M284" i="1"/>
  <c r="M296" i="1"/>
  <c r="M298" i="1"/>
  <c r="M300" i="1"/>
  <c r="M302" i="1"/>
  <c r="M312" i="1"/>
  <c r="M315" i="1"/>
  <c r="M317" i="1"/>
  <c r="M319" i="1"/>
  <c r="M333" i="1"/>
  <c r="M335" i="1"/>
  <c r="M337" i="1"/>
  <c r="M339" i="1"/>
  <c r="M350" i="1"/>
  <c r="M353" i="1"/>
  <c r="M355" i="1"/>
  <c r="M358" i="1"/>
  <c r="M371" i="1"/>
  <c r="M373" i="1"/>
  <c r="M376" i="1"/>
  <c r="M378" i="1"/>
  <c r="M390" i="1"/>
  <c r="M392" i="1"/>
  <c r="M395" i="1"/>
  <c r="M399" i="1"/>
  <c r="M415" i="1"/>
  <c r="M418" i="1"/>
  <c r="M422" i="1"/>
  <c r="M425" i="1"/>
  <c r="M442" i="1"/>
  <c r="M446" i="1"/>
  <c r="M449" i="1"/>
  <c r="M452" i="1"/>
  <c r="M469" i="1"/>
  <c r="M472" i="1"/>
  <c r="M475" i="1"/>
  <c r="M478" i="1"/>
  <c r="M488" i="1"/>
  <c r="M492" i="1"/>
  <c r="M494" i="1"/>
  <c r="M496" i="1"/>
  <c r="M510" i="1"/>
  <c r="M514" i="1"/>
  <c r="M518" i="1"/>
  <c r="M522" i="1"/>
  <c r="M536" i="1"/>
  <c r="M538" i="1"/>
  <c r="M540" i="1"/>
  <c r="M542" i="1"/>
  <c r="M557" i="1"/>
  <c r="M560" i="1"/>
  <c r="M562" i="1"/>
  <c r="M564" i="1"/>
  <c r="M575" i="1"/>
  <c r="M578" i="1"/>
  <c r="M580" i="1"/>
  <c r="M585" i="1"/>
  <c r="M601" i="1"/>
  <c r="M603" i="1"/>
  <c r="M608" i="1"/>
  <c r="M610" i="1"/>
  <c r="M623" i="1"/>
  <c r="M625" i="1"/>
  <c r="M627" i="1"/>
  <c r="M643" i="1"/>
  <c r="M645" i="1"/>
  <c r="M649" i="1"/>
  <c r="M651" i="1"/>
  <c r="M661" i="1"/>
  <c r="M664" i="1"/>
  <c r="M666" i="1"/>
  <c r="M668" i="1"/>
  <c r="M682" i="1"/>
  <c r="M685" i="1"/>
  <c r="M687" i="1"/>
  <c r="M689" i="1"/>
  <c r="M704" i="1"/>
  <c r="M708" i="1"/>
  <c r="M712" i="1"/>
  <c r="M719" i="1"/>
  <c r="M736" i="1"/>
  <c r="M740" i="1"/>
  <c r="M745" i="1"/>
  <c r="M750" i="1"/>
  <c r="M768" i="1"/>
  <c r="M773" i="1"/>
  <c r="M776" i="1"/>
  <c r="M779" i="1"/>
  <c r="M802" i="1"/>
  <c r="M804" i="1"/>
  <c r="M806" i="1"/>
  <c r="M808" i="1"/>
  <c r="M818" i="1"/>
  <c r="M820" i="1"/>
  <c r="M822" i="1"/>
  <c r="M824" i="1"/>
  <c r="M839" i="1"/>
  <c r="M841" i="1"/>
  <c r="M843" i="1"/>
  <c r="M846" i="1"/>
  <c r="M856" i="1"/>
  <c r="M861" i="1"/>
  <c r="M863" i="1"/>
  <c r="M865" i="1"/>
  <c r="M882" i="1"/>
  <c r="M885" i="1"/>
  <c r="M888" i="1"/>
  <c r="M892" i="1"/>
  <c r="M905" i="1"/>
  <c r="M910" i="1"/>
  <c r="M914" i="1"/>
  <c r="M918" i="1"/>
  <c r="M935" i="1"/>
  <c r="M937" i="1"/>
  <c r="M939" i="1"/>
  <c r="M941" i="1"/>
  <c r="M954" i="1"/>
  <c r="M958" i="1"/>
  <c r="M961" i="1"/>
  <c r="M965" i="1"/>
  <c r="M986" i="1"/>
  <c r="M989" i="1"/>
  <c r="M992" i="1"/>
  <c r="M995" i="1"/>
  <c r="M1016" i="1"/>
  <c r="M1019" i="1"/>
  <c r="M1021" i="1"/>
  <c r="M1024" i="1"/>
  <c r="M1044" i="1"/>
  <c r="M1046" i="1"/>
  <c r="M1049" i="1"/>
  <c r="M1057" i="1"/>
  <c r="M1068" i="1"/>
  <c r="M1070" i="1"/>
  <c r="M1072" i="1"/>
  <c r="M1075" i="1"/>
  <c r="M1090" i="1"/>
  <c r="M1092" i="1"/>
  <c r="M1094" i="1"/>
  <c r="M1096" i="1"/>
  <c r="M1110" i="1"/>
  <c r="M1112" i="1"/>
  <c r="M1114" i="1"/>
  <c r="M1118" i="1"/>
  <c r="M1130" i="1"/>
  <c r="M1134" i="1"/>
  <c r="M1138" i="1"/>
  <c r="O1143" i="1"/>
  <c r="O1144" i="1"/>
  <c r="O1146" i="1"/>
  <c r="O1147" i="1"/>
  <c r="O1148" i="1"/>
  <c r="O1149" i="1"/>
  <c r="O1151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7" i="1"/>
  <c r="O1168" i="1"/>
  <c r="O1170" i="1"/>
  <c r="O1171" i="1"/>
  <c r="O1172" i="1"/>
  <c r="O1173" i="1"/>
  <c r="O1174" i="1"/>
  <c r="O1175" i="1"/>
  <c r="O1176" i="1"/>
  <c r="O1178" i="1"/>
  <c r="O1179" i="1"/>
  <c r="O1181" i="1"/>
  <c r="O1182" i="1"/>
  <c r="O1184" i="1"/>
  <c r="O1185" i="1"/>
  <c r="O1187" i="1"/>
  <c r="O1189" i="1"/>
  <c r="O1191" i="1"/>
  <c r="O1193" i="1"/>
  <c r="O1194" i="1"/>
  <c r="O1195" i="1"/>
  <c r="O1196" i="1"/>
  <c r="O1198" i="1"/>
  <c r="O1199" i="1"/>
  <c r="O1200" i="1"/>
  <c r="O1202" i="1"/>
  <c r="O1203" i="1"/>
  <c r="O1204" i="1"/>
  <c r="O1206" i="1"/>
  <c r="O1207" i="1"/>
  <c r="O1208" i="1"/>
  <c r="O1209" i="1"/>
  <c r="O1210" i="1"/>
  <c r="O1212" i="1"/>
  <c r="O1213" i="1"/>
  <c r="O1215" i="1"/>
  <c r="O1217" i="1"/>
  <c r="O1218" i="1"/>
  <c r="O1219" i="1"/>
  <c r="O1220" i="1"/>
  <c r="O1221" i="1"/>
  <c r="O1222" i="1"/>
  <c r="O1224" i="1"/>
  <c r="O1225" i="1"/>
  <c r="O1226" i="1"/>
  <c r="O1228" i="1"/>
  <c r="O1229" i="1"/>
  <c r="O1230" i="1"/>
  <c r="O1231" i="1"/>
  <c r="O1232" i="1"/>
  <c r="M1236" i="1"/>
  <c r="P1237" i="1"/>
  <c r="Q1237" i="1" s="1"/>
  <c r="O1237" i="1"/>
  <c r="M1240" i="1"/>
  <c r="P1241" i="1"/>
  <c r="Q1241" i="1" s="1"/>
  <c r="O1241" i="1"/>
  <c r="M1245" i="1"/>
  <c r="P1247" i="1"/>
  <c r="Q1247" i="1" s="1"/>
  <c r="O1247" i="1"/>
  <c r="M1250" i="1"/>
  <c r="P1251" i="1"/>
  <c r="Q1251" i="1" s="1"/>
  <c r="O1251" i="1"/>
  <c r="M1255" i="1"/>
  <c r="P1256" i="1"/>
  <c r="Q1256" i="1" s="1"/>
  <c r="O1256" i="1"/>
  <c r="M1261" i="1"/>
  <c r="P1262" i="1"/>
  <c r="Q1262" i="1" s="1"/>
  <c r="O1262" i="1"/>
  <c r="M1265" i="1"/>
  <c r="P1269" i="1"/>
  <c r="Q1269" i="1" s="1"/>
  <c r="O1269" i="1"/>
  <c r="M1280" i="1"/>
  <c r="P1281" i="1"/>
  <c r="Q1281" i="1" s="1"/>
  <c r="O1281" i="1"/>
  <c r="M1290" i="1"/>
  <c r="P1291" i="1"/>
  <c r="Q1291" i="1" s="1"/>
  <c r="O1291" i="1"/>
  <c r="M1295" i="1"/>
  <c r="P1296" i="1"/>
  <c r="Q1296" i="1" s="1"/>
  <c r="O1296" i="1"/>
  <c r="M1300" i="1"/>
  <c r="P1301" i="1"/>
  <c r="Q1301" i="1" s="1"/>
  <c r="O1301" i="1"/>
  <c r="M1305" i="1"/>
  <c r="P1306" i="1"/>
  <c r="Q1306" i="1" s="1"/>
  <c r="O1306" i="1"/>
  <c r="M1310" i="1"/>
  <c r="M1312" i="1"/>
  <c r="M1314" i="1"/>
  <c r="M1323" i="1"/>
  <c r="M1326" i="1"/>
  <c r="M1328" i="1"/>
  <c r="M1330" i="1"/>
  <c r="M1333" i="1"/>
  <c r="M1335" i="1"/>
  <c r="M1337" i="1"/>
  <c r="M1346" i="1"/>
  <c r="M1348" i="1"/>
  <c r="M1356" i="1"/>
  <c r="M1363" i="1"/>
  <c r="M1365" i="1"/>
  <c r="M1367" i="1"/>
  <c r="M1370" i="1"/>
  <c r="M1372" i="1"/>
  <c r="M1375" i="1"/>
  <c r="M1377" i="1"/>
  <c r="M1379" i="1"/>
  <c r="M1382" i="1"/>
  <c r="M1384" i="1"/>
  <c r="M1386" i="1"/>
  <c r="M1389" i="1"/>
  <c r="M1391" i="1"/>
  <c r="M1394" i="1"/>
  <c r="M1396" i="1"/>
  <c r="M1398" i="1"/>
  <c r="M1401" i="1"/>
  <c r="M1403" i="1"/>
  <c r="M1406" i="1"/>
  <c r="M1410" i="1"/>
  <c r="M1412" i="1"/>
  <c r="M1415" i="1"/>
  <c r="M1418" i="1"/>
  <c r="M1420" i="1"/>
  <c r="M1422" i="1"/>
  <c r="M1423" i="1"/>
  <c r="M1424" i="1"/>
  <c r="M1425" i="1"/>
  <c r="M1426" i="1"/>
  <c r="M1427" i="1"/>
  <c r="M1436" i="1"/>
  <c r="M1438" i="1"/>
  <c r="M1440" i="1"/>
  <c r="M1442" i="1"/>
  <c r="P1443" i="1"/>
  <c r="Q1443" i="1" s="1"/>
  <c r="M1454" i="1"/>
  <c r="M1457" i="1"/>
  <c r="M1460" i="1"/>
  <c r="M1463" i="1"/>
  <c r="M1476" i="1"/>
  <c r="M1480" i="1"/>
  <c r="M1483" i="1"/>
  <c r="M1486" i="1"/>
  <c r="P1487" i="1"/>
  <c r="Q1487" i="1" s="1"/>
  <c r="M1498" i="1"/>
  <c r="M1500" i="1"/>
  <c r="M1502" i="1"/>
  <c r="M1504" i="1"/>
  <c r="M1517" i="1"/>
  <c r="M1521" i="1"/>
  <c r="M1523" i="1"/>
  <c r="M1525" i="1"/>
  <c r="P1527" i="1"/>
  <c r="Q1527" i="1" s="1"/>
  <c r="M1538" i="1"/>
  <c r="M1540" i="1"/>
  <c r="M1543" i="1"/>
  <c r="M1545" i="1"/>
  <c r="M1555" i="1"/>
  <c r="M1557" i="1"/>
  <c r="M1560" i="1"/>
  <c r="M1563" i="1"/>
  <c r="P1564" i="1"/>
  <c r="Q1564" i="1" s="1"/>
  <c r="M1578" i="1"/>
  <c r="M1581" i="1"/>
  <c r="M1583" i="1"/>
  <c r="M1585" i="1"/>
  <c r="M1595" i="1"/>
  <c r="M1598" i="1"/>
  <c r="M1600" i="1"/>
  <c r="M1602" i="1"/>
  <c r="M1604" i="1"/>
  <c r="M1607" i="1"/>
  <c r="M1611" i="1"/>
  <c r="M1613" i="1"/>
  <c r="M1615" i="1"/>
  <c r="M1618" i="1"/>
  <c r="M1620" i="1"/>
  <c r="M1622" i="1"/>
  <c r="M1625" i="1"/>
  <c r="M1627" i="1"/>
  <c r="M1631" i="1"/>
  <c r="M1634" i="1"/>
  <c r="M1636" i="1"/>
  <c r="M1638" i="1"/>
  <c r="M1641" i="1"/>
  <c r="M1643" i="1"/>
  <c r="M1645" i="1"/>
  <c r="M1647" i="1"/>
  <c r="M1650" i="1"/>
  <c r="M1653" i="1"/>
  <c r="M1656" i="1"/>
  <c r="M1660" i="1"/>
  <c r="M1662" i="1"/>
  <c r="M1664" i="1"/>
  <c r="M1666" i="1"/>
  <c r="M1668" i="1"/>
  <c r="M1670" i="1"/>
  <c r="M1674" i="1"/>
  <c r="M1676" i="1"/>
  <c r="M1678" i="1"/>
  <c r="M1680" i="1"/>
  <c r="M1682" i="1"/>
  <c r="M1686" i="1"/>
  <c r="M1689" i="1"/>
  <c r="M1693" i="1"/>
  <c r="M1695" i="1"/>
  <c r="M1697" i="1"/>
  <c r="M1699" i="1"/>
  <c r="M1701" i="1"/>
  <c r="M1703" i="1"/>
  <c r="M1429" i="1"/>
  <c r="M1431" i="1"/>
  <c r="M1433" i="1"/>
  <c r="M1435" i="1"/>
  <c r="M1444" i="1"/>
  <c r="M1446" i="1"/>
  <c r="M1448" i="1"/>
  <c r="M1450" i="1"/>
  <c r="P1451" i="1"/>
  <c r="Q1451" i="1" s="1"/>
  <c r="M1466" i="1"/>
  <c r="M1469" i="1"/>
  <c r="M1473" i="1"/>
  <c r="M1475" i="1"/>
  <c r="M1488" i="1"/>
  <c r="M1490" i="1"/>
  <c r="M1492" i="1"/>
  <c r="M1494" i="1"/>
  <c r="P1495" i="1"/>
  <c r="Q1495" i="1" s="1"/>
  <c r="M1507" i="1"/>
  <c r="M1511" i="1"/>
  <c r="M1513" i="1"/>
  <c r="M1516" i="1"/>
  <c r="M1528" i="1"/>
  <c r="M1530" i="1"/>
  <c r="M1532" i="1"/>
  <c r="M1535" i="1"/>
  <c r="P1536" i="1"/>
  <c r="Q1536" i="1" s="1"/>
  <c r="M1547" i="1"/>
  <c r="M1549" i="1"/>
  <c r="M1552" i="1"/>
  <c r="M1554" i="1"/>
  <c r="M1566" i="1"/>
  <c r="M1568" i="1"/>
  <c r="M1573" i="1"/>
  <c r="M1575" i="1"/>
  <c r="P1576" i="1"/>
  <c r="Q1576" i="1" s="1"/>
  <c r="M1587" i="1"/>
  <c r="M1590" i="1"/>
  <c r="M1592" i="1"/>
  <c r="M1594" i="1"/>
  <c r="O1405" i="1"/>
  <c r="O1406" i="1"/>
  <c r="O1408" i="1"/>
  <c r="O1410" i="1"/>
  <c r="O1411" i="1"/>
  <c r="O1412" i="1"/>
  <c r="O1414" i="1"/>
  <c r="O1415" i="1"/>
  <c r="O1416" i="1"/>
  <c r="O1418" i="1"/>
  <c r="O1419" i="1"/>
  <c r="O1420" i="1"/>
  <c r="O1421" i="1"/>
  <c r="O1422" i="1"/>
  <c r="O1423" i="1"/>
  <c r="O1424" i="1"/>
  <c r="O1425" i="1"/>
  <c r="O1426" i="1"/>
  <c r="P1427" i="1"/>
  <c r="Q1427" i="1" s="1"/>
  <c r="M1437" i="1"/>
  <c r="M1439" i="1"/>
  <c r="M1441" i="1"/>
  <c r="M1443" i="1"/>
  <c r="M1453" i="1"/>
  <c r="M1456" i="1"/>
  <c r="M1459" i="1"/>
  <c r="M1462" i="1"/>
  <c r="P1463" i="1"/>
  <c r="Q1463" i="1" s="1"/>
  <c r="M1478" i="1"/>
  <c r="M1482" i="1"/>
  <c r="M1485" i="1"/>
  <c r="M1487" i="1"/>
  <c r="M1496" i="1"/>
  <c r="M1499" i="1"/>
  <c r="M1501" i="1"/>
  <c r="M1503" i="1"/>
  <c r="P1504" i="1"/>
  <c r="Q1504" i="1" s="1"/>
  <c r="M1518" i="1"/>
  <c r="M1522" i="1"/>
  <c r="M1524" i="1"/>
  <c r="M1527" i="1"/>
  <c r="M1537" i="1"/>
  <c r="M1539" i="1"/>
  <c r="M1541" i="1"/>
  <c r="M1544" i="1"/>
  <c r="P1545" i="1"/>
  <c r="Q1545" i="1" s="1"/>
  <c r="M1556" i="1"/>
  <c r="M1559" i="1"/>
  <c r="M1562" i="1"/>
  <c r="M1564" i="1"/>
  <c r="M1577" i="1"/>
  <c r="M1580" i="1"/>
  <c r="M1582" i="1"/>
  <c r="M1584" i="1"/>
  <c r="P1585" i="1"/>
  <c r="Q1585" i="1" s="1"/>
  <c r="M1596" i="1"/>
  <c r="M1599" i="1"/>
  <c r="M1601" i="1"/>
  <c r="M1603" i="1"/>
  <c r="M1605" i="1"/>
  <c r="M1608" i="1"/>
  <c r="M1612" i="1"/>
  <c r="M1614" i="1"/>
  <c r="M1617" i="1"/>
  <c r="M1619" i="1"/>
  <c r="M1621" i="1"/>
  <c r="M1623" i="1"/>
  <c r="M1626" i="1"/>
  <c r="M1628" i="1"/>
  <c r="M1633" i="1"/>
  <c r="M1635" i="1"/>
  <c r="M1637" i="1"/>
  <c r="M1639" i="1"/>
  <c r="M1642" i="1"/>
  <c r="M1644" i="1"/>
  <c r="M1646" i="1"/>
  <c r="M1649" i="1"/>
  <c r="M1652" i="1"/>
  <c r="M1654" i="1"/>
  <c r="M1657" i="1"/>
  <c r="M1661" i="1"/>
  <c r="M1663" i="1"/>
  <c r="M1665" i="1"/>
  <c r="M1667" i="1"/>
  <c r="M1669" i="1"/>
  <c r="M1671" i="1"/>
  <c r="M1675" i="1"/>
  <c r="M1677" i="1"/>
  <c r="M1679" i="1"/>
  <c r="M1681" i="1"/>
  <c r="M1685" i="1"/>
  <c r="M1687" i="1"/>
  <c r="M1692" i="1"/>
  <c r="M1694" i="1"/>
  <c r="M1696" i="1"/>
  <c r="M1698" i="1"/>
  <c r="M1700" i="1"/>
  <c r="M1702" i="1"/>
  <c r="M1704" i="1"/>
  <c r="M1428" i="1"/>
  <c r="M1430" i="1"/>
  <c r="M1432" i="1"/>
  <c r="M1434" i="1"/>
  <c r="M1445" i="1"/>
  <c r="M1447" i="1"/>
  <c r="M1449" i="1"/>
  <c r="M1451" i="1"/>
  <c r="M1465" i="1"/>
  <c r="M1468" i="1"/>
  <c r="M1471" i="1"/>
  <c r="M1474" i="1"/>
  <c r="M1489" i="1"/>
  <c r="M1491" i="1"/>
  <c r="M1493" i="1"/>
  <c r="M1495" i="1"/>
  <c r="M1506" i="1"/>
  <c r="M1509" i="1"/>
  <c r="M1512" i="1"/>
  <c r="M1514" i="1"/>
  <c r="M1529" i="1"/>
  <c r="M1531" i="1"/>
  <c r="M1534" i="1"/>
  <c r="M1536" i="1"/>
  <c r="M1546" i="1"/>
  <c r="M1548" i="1"/>
  <c r="M1550" i="1"/>
  <c r="M1553" i="1"/>
  <c r="M1567" i="1"/>
  <c r="M1570" i="1"/>
  <c r="M1574" i="1"/>
  <c r="M1576" i="1"/>
  <c r="M1586" i="1"/>
  <c r="M1589" i="1"/>
  <c r="M1591" i="1"/>
  <c r="M1593" i="1"/>
  <c r="O1071" i="1"/>
  <c r="P1071" i="1"/>
  <c r="Q1071" i="1" s="1"/>
  <c r="O1092" i="1"/>
  <c r="P1092" i="1"/>
  <c r="Q1092" i="1" s="1"/>
  <c r="O1113" i="1"/>
  <c r="P1113" i="1"/>
  <c r="Q1113" i="1" s="1"/>
  <c r="O1134" i="1"/>
  <c r="P1134" i="1"/>
  <c r="Q1134" i="1" s="1"/>
  <c r="O1439" i="1"/>
  <c r="P1439" i="1"/>
  <c r="Q1439" i="1" s="1"/>
  <c r="O1457" i="1"/>
  <c r="P1457" i="1"/>
  <c r="Q1457" i="1" s="1"/>
  <c r="O1482" i="1"/>
  <c r="P1482" i="1"/>
  <c r="Q1482" i="1" s="1"/>
  <c r="O1500" i="1"/>
  <c r="P1500" i="1"/>
  <c r="Q1500" i="1" s="1"/>
  <c r="O1522" i="1"/>
  <c r="P1522" i="1"/>
  <c r="Q1522" i="1" s="1"/>
  <c r="O1540" i="1"/>
  <c r="P1540" i="1"/>
  <c r="Q1540" i="1" s="1"/>
  <c r="O1559" i="1"/>
  <c r="P1559" i="1"/>
  <c r="Q1559" i="1" s="1"/>
  <c r="O1581" i="1"/>
  <c r="P1581" i="1"/>
  <c r="Q1581" i="1" s="1"/>
  <c r="O1599" i="1"/>
  <c r="P1599" i="1"/>
  <c r="Q1599" i="1" s="1"/>
  <c r="P1602" i="1"/>
  <c r="Q1602" i="1" s="1"/>
  <c r="O1602" i="1"/>
  <c r="P1603" i="1"/>
  <c r="Q1603" i="1" s="1"/>
  <c r="O1603" i="1"/>
  <c r="P1604" i="1"/>
  <c r="Q1604" i="1" s="1"/>
  <c r="O1604" i="1"/>
  <c r="P1605" i="1"/>
  <c r="Q1605" i="1" s="1"/>
  <c r="O1605" i="1"/>
  <c r="P1607" i="1"/>
  <c r="Q1607" i="1" s="1"/>
  <c r="O1607" i="1"/>
  <c r="P1608" i="1"/>
  <c r="Q1608" i="1" s="1"/>
  <c r="O1608" i="1"/>
  <c r="P1611" i="1"/>
  <c r="Q1611" i="1" s="1"/>
  <c r="O1611" i="1"/>
  <c r="P1612" i="1"/>
  <c r="Q1612" i="1" s="1"/>
  <c r="O1612" i="1"/>
  <c r="P1613" i="1"/>
  <c r="Q1613" i="1" s="1"/>
  <c r="O1613" i="1"/>
  <c r="P1614" i="1"/>
  <c r="Q1614" i="1" s="1"/>
  <c r="O1614" i="1"/>
  <c r="P1615" i="1"/>
  <c r="Q1615" i="1" s="1"/>
  <c r="O1615" i="1"/>
  <c r="P1617" i="1"/>
  <c r="Q1617" i="1" s="1"/>
  <c r="O1617" i="1"/>
  <c r="P1618" i="1"/>
  <c r="Q1618" i="1" s="1"/>
  <c r="O1618" i="1"/>
  <c r="P1619" i="1"/>
  <c r="Q1619" i="1" s="1"/>
  <c r="O1619" i="1"/>
  <c r="P1620" i="1"/>
  <c r="Q1620" i="1" s="1"/>
  <c r="O1620" i="1"/>
  <c r="P1621" i="1"/>
  <c r="Q1621" i="1" s="1"/>
  <c r="O1621" i="1"/>
  <c r="P1622" i="1"/>
  <c r="Q1622" i="1" s="1"/>
  <c r="O1622" i="1"/>
  <c r="P1623" i="1"/>
  <c r="Q1623" i="1" s="1"/>
  <c r="O1623" i="1"/>
  <c r="P1625" i="1"/>
  <c r="Q1625" i="1" s="1"/>
  <c r="O1625" i="1"/>
  <c r="P1626" i="1"/>
  <c r="Q1626" i="1" s="1"/>
  <c r="O1626" i="1"/>
  <c r="P1627" i="1"/>
  <c r="Q1627" i="1" s="1"/>
  <c r="O1627" i="1"/>
  <c r="P1628" i="1"/>
  <c r="Q1628" i="1" s="1"/>
  <c r="O1628" i="1"/>
  <c r="P1631" i="1"/>
  <c r="Q1631" i="1" s="1"/>
  <c r="O1631" i="1"/>
  <c r="P1633" i="1"/>
  <c r="Q1633" i="1" s="1"/>
  <c r="O1633" i="1"/>
  <c r="P1634" i="1"/>
  <c r="Q1634" i="1" s="1"/>
  <c r="O1634" i="1"/>
  <c r="P1635" i="1"/>
  <c r="Q1635" i="1" s="1"/>
  <c r="O1635" i="1"/>
  <c r="P1636" i="1"/>
  <c r="Q1636" i="1" s="1"/>
  <c r="O1636" i="1"/>
  <c r="P1637" i="1"/>
  <c r="Q1637" i="1" s="1"/>
  <c r="O1637" i="1"/>
  <c r="P1638" i="1"/>
  <c r="Q1638" i="1" s="1"/>
  <c r="O1638" i="1"/>
  <c r="P1639" i="1"/>
  <c r="Q1639" i="1" s="1"/>
  <c r="O1639" i="1"/>
  <c r="P1641" i="1"/>
  <c r="Q1641" i="1" s="1"/>
  <c r="O1641" i="1"/>
  <c r="P1642" i="1"/>
  <c r="Q1642" i="1" s="1"/>
  <c r="O1642" i="1"/>
  <c r="P1643" i="1"/>
  <c r="Q1643" i="1" s="1"/>
  <c r="O1643" i="1"/>
  <c r="P1644" i="1"/>
  <c r="Q1644" i="1" s="1"/>
  <c r="O1644" i="1"/>
  <c r="P1645" i="1"/>
  <c r="Q1645" i="1" s="1"/>
  <c r="O1645" i="1"/>
  <c r="P1646" i="1"/>
  <c r="Q1646" i="1" s="1"/>
  <c r="O1646" i="1"/>
  <c r="P1647" i="1"/>
  <c r="Q1647" i="1" s="1"/>
  <c r="O1647" i="1"/>
  <c r="P1649" i="1"/>
  <c r="Q1649" i="1" s="1"/>
  <c r="O1649" i="1"/>
  <c r="P1650" i="1"/>
  <c r="Q1650" i="1" s="1"/>
  <c r="O1650" i="1"/>
  <c r="P173" i="1"/>
  <c r="Q173" i="1" s="1"/>
  <c r="P182" i="1"/>
  <c r="Q182" i="1" s="1"/>
  <c r="P191" i="1"/>
  <c r="Q191" i="1" s="1"/>
  <c r="P202" i="1"/>
  <c r="Q202" i="1" s="1"/>
  <c r="P212" i="1"/>
  <c r="Q212" i="1" s="1"/>
  <c r="P220" i="1"/>
  <c r="Q220" i="1" s="1"/>
  <c r="P231" i="1"/>
  <c r="Q231" i="1" s="1"/>
  <c r="P242" i="1"/>
  <c r="Q242" i="1" s="1"/>
  <c r="P251" i="1"/>
  <c r="Q251" i="1" s="1"/>
  <c r="P260" i="1"/>
  <c r="Q260" i="1" s="1"/>
  <c r="P270" i="1"/>
  <c r="Q270" i="1" s="1"/>
  <c r="P280" i="1"/>
  <c r="Q280" i="1" s="1"/>
  <c r="P289" i="1"/>
  <c r="Q289" i="1" s="1"/>
  <c r="P298" i="1"/>
  <c r="Q298" i="1" s="1"/>
  <c r="P307" i="1"/>
  <c r="Q307" i="1" s="1"/>
  <c r="P316" i="1"/>
  <c r="Q316" i="1" s="1"/>
  <c r="P324" i="1"/>
  <c r="Q324" i="1" s="1"/>
  <c r="P335" i="1"/>
  <c r="Q335" i="1" s="1"/>
  <c r="P344" i="1"/>
  <c r="Q344" i="1" s="1"/>
  <c r="P354" i="1"/>
  <c r="Q354" i="1" s="1"/>
  <c r="P364" i="1"/>
  <c r="Q364" i="1" s="1"/>
  <c r="P373" i="1"/>
  <c r="Q373" i="1" s="1"/>
  <c r="P384" i="1"/>
  <c r="Q384" i="1" s="1"/>
  <c r="P394" i="1"/>
  <c r="Q394" i="1" s="1"/>
  <c r="P405" i="1"/>
  <c r="Q405" i="1" s="1"/>
  <c r="P418" i="1"/>
  <c r="Q418" i="1" s="1"/>
  <c r="P433" i="1"/>
  <c r="Q433" i="1" s="1"/>
  <c r="P448" i="1"/>
  <c r="Q448" i="1" s="1"/>
  <c r="P460" i="1"/>
  <c r="Q460" i="1" s="1"/>
  <c r="P472" i="1"/>
  <c r="Q472" i="1" s="1"/>
  <c r="P482" i="1"/>
  <c r="Q482" i="1" s="1"/>
  <c r="P493" i="1"/>
  <c r="Q493" i="1" s="1"/>
  <c r="P504" i="1"/>
  <c r="Q504" i="1" s="1"/>
  <c r="P514" i="1"/>
  <c r="Q514" i="1" s="1"/>
  <c r="P528" i="1"/>
  <c r="Q528" i="1" s="1"/>
  <c r="P539" i="1"/>
  <c r="Q539" i="1" s="1"/>
  <c r="P548" i="1"/>
  <c r="Q548" i="1" s="1"/>
  <c r="P560" i="1"/>
  <c r="Q560" i="1" s="1"/>
  <c r="P569" i="1"/>
  <c r="Q569" i="1" s="1"/>
  <c r="P579" i="1"/>
  <c r="Q579" i="1" s="1"/>
  <c r="P591" i="1"/>
  <c r="Q591" i="1" s="1"/>
  <c r="P603" i="1"/>
  <c r="Q603" i="1" s="1"/>
  <c r="P618" i="1"/>
  <c r="Q618" i="1" s="1"/>
  <c r="P624" i="1"/>
  <c r="Q624" i="1" s="1"/>
  <c r="P634" i="1"/>
  <c r="Q634" i="1" s="1"/>
  <c r="P645" i="1"/>
  <c r="Q645" i="1" s="1"/>
  <c r="P656" i="1"/>
  <c r="Q656" i="1" s="1"/>
  <c r="P665" i="1"/>
  <c r="Q665" i="1" s="1"/>
  <c r="P674" i="1"/>
  <c r="Q674" i="1" s="1"/>
  <c r="P685" i="1"/>
  <c r="Q685" i="1" s="1"/>
  <c r="P694" i="1"/>
  <c r="Q694" i="1" s="1"/>
  <c r="P710" i="1"/>
  <c r="Q710" i="1" s="1"/>
  <c r="P725" i="1"/>
  <c r="Q725" i="1" s="1"/>
  <c r="P740" i="1"/>
  <c r="Q740" i="1" s="1"/>
  <c r="P757" i="1"/>
  <c r="Q757" i="1" s="1"/>
  <c r="P774" i="1"/>
  <c r="Q774" i="1" s="1"/>
  <c r="P787" i="1"/>
  <c r="Q787" i="1" s="1"/>
  <c r="P804" i="1"/>
  <c r="Q804" i="1" s="1"/>
  <c r="P812" i="1"/>
  <c r="Q812" i="1" s="1"/>
  <c r="P821" i="1"/>
  <c r="Q821" i="1" s="1"/>
  <c r="P829" i="1"/>
  <c r="Q829" i="1" s="1"/>
  <c r="P841" i="1"/>
  <c r="Q841" i="1" s="1"/>
  <c r="P850" i="1"/>
  <c r="Q850" i="1" s="1"/>
  <c r="P862" i="1"/>
  <c r="Q862" i="1" s="1"/>
  <c r="P871" i="1"/>
  <c r="Q871" i="1" s="1"/>
  <c r="P885" i="1"/>
  <c r="Q885" i="1" s="1"/>
  <c r="P896" i="1"/>
  <c r="Q896" i="1" s="1"/>
  <c r="P912" i="1"/>
  <c r="Q912" i="1" s="1"/>
  <c r="P926" i="1"/>
  <c r="Q926" i="1" s="1"/>
  <c r="P937" i="1"/>
  <c r="Q937" i="1" s="1"/>
  <c r="P947" i="1"/>
  <c r="Q947" i="1" s="1"/>
  <c r="P960" i="1"/>
  <c r="Q960" i="1" s="1"/>
  <c r="P976" i="1"/>
  <c r="Q976" i="1" s="1"/>
  <c r="P989" i="1"/>
  <c r="Q989" i="1" s="1"/>
  <c r="P1002" i="1"/>
  <c r="Q1002" i="1" s="1"/>
  <c r="P1020" i="1"/>
  <c r="Q1020" i="1" s="1"/>
  <c r="P1036" i="1"/>
  <c r="Q1036" i="1" s="1"/>
  <c r="P1046" i="1"/>
  <c r="Q1046" i="1" s="1"/>
  <c r="P1062" i="1"/>
  <c r="Q1062" i="1" s="1"/>
  <c r="O1080" i="1"/>
  <c r="P1080" i="1"/>
  <c r="Q1080" i="1" s="1"/>
  <c r="O1105" i="1"/>
  <c r="P1105" i="1"/>
  <c r="Q1105" i="1" s="1"/>
  <c r="O1123" i="1"/>
  <c r="P1123" i="1"/>
  <c r="Q1123" i="1" s="1"/>
  <c r="O1431" i="1"/>
  <c r="P1431" i="1"/>
  <c r="Q1431" i="1" s="1"/>
  <c r="O1447" i="1"/>
  <c r="P1447" i="1"/>
  <c r="Q1447" i="1" s="1"/>
  <c r="O1469" i="1"/>
  <c r="P1469" i="1"/>
  <c r="Q1469" i="1" s="1"/>
  <c r="O1491" i="1"/>
  <c r="P1491" i="1"/>
  <c r="Q1491" i="1" s="1"/>
  <c r="O1511" i="1"/>
  <c r="P1511" i="1"/>
  <c r="Q1511" i="1" s="1"/>
  <c r="O1531" i="1"/>
  <c r="P1531" i="1"/>
  <c r="Q1531" i="1" s="1"/>
  <c r="O1549" i="1"/>
  <c r="P1549" i="1"/>
  <c r="Q1549" i="1" s="1"/>
  <c r="O1570" i="1"/>
  <c r="P1570" i="1"/>
  <c r="Q1570" i="1" s="1"/>
  <c r="O1590" i="1"/>
  <c r="P1590" i="1"/>
  <c r="Q1590" i="1" s="1"/>
  <c r="O1433" i="1"/>
  <c r="P1433" i="1"/>
  <c r="Q1433" i="1" s="1"/>
  <c r="O1441" i="1"/>
  <c r="P1441" i="1"/>
  <c r="Q1441" i="1" s="1"/>
  <c r="O1449" i="1"/>
  <c r="P1449" i="1"/>
  <c r="Q1449" i="1" s="1"/>
  <c r="O1460" i="1"/>
  <c r="P1460" i="1"/>
  <c r="Q1460" i="1" s="1"/>
  <c r="O1473" i="1"/>
  <c r="P1473" i="1"/>
  <c r="Q1473" i="1" s="1"/>
  <c r="O1485" i="1"/>
  <c r="P1485" i="1"/>
  <c r="Q1485" i="1" s="1"/>
  <c r="O1493" i="1"/>
  <c r="P1493" i="1"/>
  <c r="Q1493" i="1" s="1"/>
  <c r="O1502" i="1"/>
  <c r="P1502" i="1"/>
  <c r="Q1502" i="1" s="1"/>
  <c r="O1513" i="1"/>
  <c r="P1513" i="1"/>
  <c r="Q1513" i="1" s="1"/>
  <c r="O1524" i="1"/>
  <c r="P1524" i="1"/>
  <c r="Q1524" i="1" s="1"/>
  <c r="O1534" i="1"/>
  <c r="P1534" i="1"/>
  <c r="Q1534" i="1" s="1"/>
  <c r="O1543" i="1"/>
  <c r="P1543" i="1"/>
  <c r="Q1543" i="1" s="1"/>
  <c r="O1552" i="1"/>
  <c r="P1552" i="1"/>
  <c r="Q1552" i="1" s="1"/>
  <c r="O1562" i="1"/>
  <c r="P1562" i="1"/>
  <c r="Q1562" i="1" s="1"/>
  <c r="O1574" i="1"/>
  <c r="P1574" i="1"/>
  <c r="Q1574" i="1" s="1"/>
  <c r="O1583" i="1"/>
  <c r="P1583" i="1"/>
  <c r="Q1583" i="1" s="1"/>
  <c r="O1592" i="1"/>
  <c r="P1592" i="1"/>
  <c r="Q1592" i="1" s="1"/>
  <c r="P176" i="1"/>
  <c r="Q176" i="1" s="1"/>
  <c r="P180" i="1"/>
  <c r="Q180" i="1" s="1"/>
  <c r="P184" i="1"/>
  <c r="Q184" i="1" s="1"/>
  <c r="P189" i="1"/>
  <c r="Q189" i="1" s="1"/>
  <c r="P193" i="1"/>
  <c r="Q193" i="1" s="1"/>
  <c r="P198" i="1"/>
  <c r="Q198" i="1" s="1"/>
  <c r="P204" i="1"/>
  <c r="Q204" i="1" s="1"/>
  <c r="P209" i="1"/>
  <c r="Q209" i="1" s="1"/>
  <c r="P214" i="1"/>
  <c r="Q214" i="1" s="1"/>
  <c r="P218" i="1"/>
  <c r="Q218" i="1" s="1"/>
  <c r="P224" i="1"/>
  <c r="Q224" i="1" s="1"/>
  <c r="P228" i="1"/>
  <c r="Q228" i="1" s="1"/>
  <c r="P233" i="1"/>
  <c r="Q233" i="1" s="1"/>
  <c r="P239" i="1"/>
  <c r="Q239" i="1" s="1"/>
  <c r="P244" i="1"/>
  <c r="Q244" i="1" s="1"/>
  <c r="P248" i="1"/>
  <c r="Q248" i="1" s="1"/>
  <c r="P253" i="1"/>
  <c r="Q253" i="1" s="1"/>
  <c r="P258" i="1"/>
  <c r="Q258" i="1" s="1"/>
  <c r="P264" i="1"/>
  <c r="Q264" i="1" s="1"/>
  <c r="P268" i="1"/>
  <c r="Q268" i="1" s="1"/>
  <c r="P272" i="1"/>
  <c r="Q272" i="1" s="1"/>
  <c r="P277" i="1"/>
  <c r="Q277" i="1" s="1"/>
  <c r="P282" i="1"/>
  <c r="Q282" i="1" s="1"/>
  <c r="P287" i="1"/>
  <c r="Q287" i="1" s="1"/>
  <c r="P291" i="1"/>
  <c r="Q291" i="1" s="1"/>
  <c r="P296" i="1"/>
  <c r="Q296" i="1" s="1"/>
  <c r="P300" i="1"/>
  <c r="Q300" i="1" s="1"/>
  <c r="P305" i="1"/>
  <c r="Q305" i="1" s="1"/>
  <c r="P309" i="1"/>
  <c r="Q309" i="1" s="1"/>
  <c r="P314" i="1"/>
  <c r="Q314" i="1" s="1"/>
  <c r="P318" i="1"/>
  <c r="Q318" i="1" s="1"/>
  <c r="P322" i="1"/>
  <c r="Q322" i="1" s="1"/>
  <c r="P327" i="1"/>
  <c r="Q327" i="1" s="1"/>
  <c r="P333" i="1"/>
  <c r="Q333" i="1" s="1"/>
  <c r="P337" i="1"/>
  <c r="Q337" i="1" s="1"/>
  <c r="P342" i="1"/>
  <c r="Q342" i="1" s="1"/>
  <c r="P347" i="1"/>
  <c r="Q347" i="1" s="1"/>
  <c r="P351" i="1"/>
  <c r="Q351" i="1" s="1"/>
  <c r="P356" i="1"/>
  <c r="Q356" i="1" s="1"/>
  <c r="P361" i="1"/>
  <c r="Q361" i="1" s="1"/>
  <c r="P366" i="1"/>
  <c r="Q366" i="1" s="1"/>
  <c r="P371" i="1"/>
  <c r="Q371" i="1" s="1"/>
  <c r="P376" i="1"/>
  <c r="Q376" i="1" s="1"/>
  <c r="P381" i="1"/>
  <c r="Q381" i="1" s="1"/>
  <c r="P386" i="1"/>
  <c r="Q386" i="1" s="1"/>
  <c r="P391" i="1"/>
  <c r="Q391" i="1" s="1"/>
  <c r="P397" i="1"/>
  <c r="Q397" i="1" s="1"/>
  <c r="P403" i="1"/>
  <c r="Q403" i="1" s="1"/>
  <c r="P409" i="1"/>
  <c r="Q409" i="1" s="1"/>
  <c r="P415" i="1"/>
  <c r="Q415" i="1" s="1"/>
  <c r="P422" i="1"/>
  <c r="Q422" i="1" s="1"/>
  <c r="P429" i="1"/>
  <c r="Q429" i="1" s="1"/>
  <c r="P436" i="1"/>
  <c r="Q436" i="1" s="1"/>
  <c r="P444" i="1"/>
  <c r="Q444" i="1" s="1"/>
  <c r="P451" i="1"/>
  <c r="Q451" i="1" s="1"/>
  <c r="P458" i="1"/>
  <c r="Q458" i="1" s="1"/>
  <c r="P463" i="1"/>
  <c r="Q463" i="1" s="1"/>
  <c r="P469" i="1"/>
  <c r="Q469" i="1" s="1"/>
  <c r="P475" i="1"/>
  <c r="Q475" i="1" s="1"/>
  <c r="P480" i="1"/>
  <c r="Q480" i="1" s="1"/>
  <c r="P485" i="1"/>
  <c r="Q485" i="1" s="1"/>
  <c r="P489" i="1"/>
  <c r="Q489" i="1" s="1"/>
  <c r="P495" i="1"/>
  <c r="Q495" i="1" s="1"/>
  <c r="P500" i="1"/>
  <c r="Q500" i="1" s="1"/>
  <c r="P506" i="1"/>
  <c r="Q506" i="1" s="1"/>
  <c r="P510" i="1"/>
  <c r="Q510" i="1" s="1"/>
  <c r="P518" i="1"/>
  <c r="Q518" i="1" s="1"/>
  <c r="P525" i="1"/>
  <c r="Q525" i="1" s="1"/>
  <c r="P531" i="1"/>
  <c r="Q531" i="1" s="1"/>
  <c r="P537" i="1"/>
  <c r="Q537" i="1" s="1"/>
  <c r="P541" i="1"/>
  <c r="Q541" i="1" s="1"/>
  <c r="P545" i="1"/>
  <c r="Q545" i="1" s="1"/>
  <c r="P551" i="1"/>
  <c r="Q551" i="1" s="1"/>
  <c r="P557" i="1"/>
  <c r="Q557" i="1" s="1"/>
  <c r="P562" i="1"/>
  <c r="Q562" i="1" s="1"/>
  <c r="P567" i="1"/>
  <c r="Q567" i="1" s="1"/>
  <c r="P571" i="1"/>
  <c r="Q571" i="1" s="1"/>
  <c r="P576" i="1"/>
  <c r="Q576" i="1" s="1"/>
  <c r="P583" i="1"/>
  <c r="Q583" i="1" s="1"/>
  <c r="P589" i="1"/>
  <c r="Q589" i="1" s="1"/>
  <c r="P594" i="1"/>
  <c r="Q594" i="1" s="1"/>
  <c r="P601" i="1"/>
  <c r="Q601" i="1" s="1"/>
  <c r="P608" i="1"/>
  <c r="Q608" i="1" s="1"/>
  <c r="P616" i="1"/>
  <c r="Q616" i="1" s="1"/>
  <c r="P620" i="1"/>
  <c r="Q620" i="1" s="1"/>
  <c r="P626" i="1"/>
  <c r="Q626" i="1" s="1"/>
  <c r="P632" i="1"/>
  <c r="Q632" i="1" s="1"/>
  <c r="P636" i="1"/>
  <c r="Q636" i="1" s="1"/>
  <c r="P643" i="1"/>
  <c r="Q643" i="1" s="1"/>
  <c r="P649" i="1"/>
  <c r="Q649" i="1" s="1"/>
  <c r="P653" i="1"/>
  <c r="Q653" i="1" s="1"/>
  <c r="P658" i="1"/>
  <c r="Q658" i="1" s="1"/>
  <c r="P662" i="1"/>
  <c r="Q662" i="1" s="1"/>
  <c r="P667" i="1"/>
  <c r="Q667" i="1" s="1"/>
  <c r="P671" i="1"/>
  <c r="Q671" i="1" s="1"/>
  <c r="P676" i="1"/>
  <c r="Q676" i="1" s="1"/>
  <c r="P682" i="1"/>
  <c r="Q682" i="1" s="1"/>
  <c r="P687" i="1"/>
  <c r="Q687" i="1" s="1"/>
  <c r="P691" i="1"/>
  <c r="Q691" i="1" s="1"/>
  <c r="P697" i="1"/>
  <c r="Q697" i="1" s="1"/>
  <c r="P706" i="1"/>
  <c r="Q706" i="1" s="1"/>
  <c r="P715" i="1"/>
  <c r="Q715" i="1" s="1"/>
  <c r="P722" i="1"/>
  <c r="Q722" i="1" s="1"/>
  <c r="P729" i="1"/>
  <c r="Q729" i="1" s="1"/>
  <c r="P736" i="1"/>
  <c r="Q736" i="1" s="1"/>
  <c r="P745" i="1"/>
  <c r="Q745" i="1" s="1"/>
  <c r="P753" i="1"/>
  <c r="Q753" i="1" s="1"/>
  <c r="P761" i="1"/>
  <c r="Q761" i="1" s="1"/>
  <c r="P770" i="1"/>
  <c r="Q770" i="1" s="1"/>
  <c r="P778" i="1"/>
  <c r="Q778" i="1" s="1"/>
  <c r="P783" i="1"/>
  <c r="Q783" i="1" s="1"/>
  <c r="P791" i="1"/>
  <c r="Q791" i="1" s="1"/>
  <c r="P802" i="1"/>
  <c r="Q802" i="1" s="1"/>
  <c r="P806" i="1"/>
  <c r="Q806" i="1" s="1"/>
  <c r="P810" i="1"/>
  <c r="Q810" i="1" s="1"/>
  <c r="P815" i="1"/>
  <c r="Q815" i="1" s="1"/>
  <c r="P819" i="1"/>
  <c r="Q819" i="1" s="1"/>
  <c r="P823" i="1"/>
  <c r="Q823" i="1" s="1"/>
  <c r="P827" i="1"/>
  <c r="Q827" i="1" s="1"/>
  <c r="P831" i="1"/>
  <c r="Q831" i="1" s="1"/>
  <c r="P839" i="1"/>
  <c r="Q839" i="1" s="1"/>
  <c r="P843" i="1"/>
  <c r="Q843" i="1" s="1"/>
  <c r="P848" i="1"/>
  <c r="Q848" i="1" s="1"/>
  <c r="P853" i="1"/>
  <c r="Q853" i="1" s="1"/>
  <c r="P860" i="1"/>
  <c r="Q860" i="1" s="1"/>
  <c r="P864" i="1"/>
  <c r="Q864" i="1" s="1"/>
  <c r="P869" i="1"/>
  <c r="Q869" i="1" s="1"/>
  <c r="P874" i="1"/>
  <c r="Q874" i="1" s="1"/>
  <c r="P882" i="1"/>
  <c r="Q882" i="1" s="1"/>
  <c r="P888" i="1"/>
  <c r="Q888" i="1" s="1"/>
  <c r="P894" i="1"/>
  <c r="Q894" i="1" s="1"/>
  <c r="P898" i="1"/>
  <c r="Q898" i="1" s="1"/>
  <c r="P908" i="1"/>
  <c r="Q908" i="1" s="1"/>
  <c r="P917" i="1"/>
  <c r="Q917" i="1" s="1"/>
  <c r="P924" i="1"/>
  <c r="Q924" i="1" s="1"/>
  <c r="P931" i="1"/>
  <c r="Q931" i="1" s="1"/>
  <c r="P935" i="1"/>
  <c r="Q935" i="1" s="1"/>
  <c r="P939" i="1"/>
  <c r="Q939" i="1" s="1"/>
  <c r="P943" i="1"/>
  <c r="Q943" i="1" s="1"/>
  <c r="P949" i="1"/>
  <c r="Q949" i="1" s="1"/>
  <c r="P956" i="1"/>
  <c r="Q956" i="1" s="1"/>
  <c r="P962" i="1"/>
  <c r="Q962" i="1" s="1"/>
  <c r="P974" i="1"/>
  <c r="Q974" i="1" s="1"/>
  <c r="P978" i="1"/>
  <c r="Q978" i="1" s="1"/>
  <c r="P986" i="1"/>
  <c r="Q986" i="1" s="1"/>
  <c r="P992" i="1"/>
  <c r="Q992" i="1" s="1"/>
  <c r="P999" i="1"/>
  <c r="Q999" i="1" s="1"/>
  <c r="P1005" i="1"/>
  <c r="Q1005" i="1" s="1"/>
  <c r="P1018" i="1"/>
  <c r="Q1018" i="1" s="1"/>
  <c r="P1023" i="1"/>
  <c r="Q1023" i="1" s="1"/>
  <c r="P1027" i="1"/>
  <c r="Q1027" i="1" s="1"/>
  <c r="P1038" i="1"/>
  <c r="Q1038" i="1" s="1"/>
  <c r="P1044" i="1"/>
  <c r="Q1044" i="1" s="1"/>
  <c r="P1049" i="1"/>
  <c r="Q1049" i="1" s="1"/>
  <c r="P1059" i="1"/>
  <c r="Q1059" i="1" s="1"/>
  <c r="P1064" i="1"/>
  <c r="Q1064" i="1" s="1"/>
  <c r="P1069" i="1"/>
  <c r="Q1069" i="1" s="1"/>
  <c r="P1074" i="1"/>
  <c r="Q1074" i="1" s="1"/>
  <c r="P1078" i="1"/>
  <c r="Q1078" i="1" s="1"/>
  <c r="P1082" i="1"/>
  <c r="Q1082" i="1" s="1"/>
  <c r="P1090" i="1"/>
  <c r="Q1090" i="1" s="1"/>
  <c r="P1094" i="1"/>
  <c r="Q1094" i="1" s="1"/>
  <c r="P1098" i="1"/>
  <c r="Q1098" i="1" s="1"/>
  <c r="P1107" i="1"/>
  <c r="Q1107" i="1" s="1"/>
  <c r="P1111" i="1"/>
  <c r="Q1111" i="1" s="1"/>
  <c r="P1115" i="1"/>
  <c r="Q1115" i="1" s="1"/>
  <c r="P1121" i="1"/>
  <c r="Q1121" i="1" s="1"/>
  <c r="P1125" i="1"/>
  <c r="Q1125" i="1" s="1"/>
  <c r="P1130" i="1"/>
  <c r="Q1130" i="1" s="1"/>
  <c r="P1138" i="1"/>
  <c r="Q1138" i="1" s="1"/>
  <c r="O1429" i="1"/>
  <c r="P1429" i="1"/>
  <c r="Q1429" i="1" s="1"/>
  <c r="O1437" i="1"/>
  <c r="P1437" i="1"/>
  <c r="Q1437" i="1" s="1"/>
  <c r="O1445" i="1"/>
  <c r="P1445" i="1"/>
  <c r="Q1445" i="1" s="1"/>
  <c r="O1454" i="1"/>
  <c r="P1454" i="1"/>
  <c r="Q1454" i="1" s="1"/>
  <c r="O1466" i="1"/>
  <c r="P1466" i="1"/>
  <c r="Q1466" i="1" s="1"/>
  <c r="O1478" i="1"/>
  <c r="P1478" i="1"/>
  <c r="Q1478" i="1" s="1"/>
  <c r="O1489" i="1"/>
  <c r="P1489" i="1"/>
  <c r="Q1489" i="1" s="1"/>
  <c r="O1498" i="1"/>
  <c r="P1498" i="1"/>
  <c r="Q1498" i="1" s="1"/>
  <c r="O1507" i="1"/>
  <c r="P1507" i="1"/>
  <c r="Q1507" i="1" s="1"/>
  <c r="O1518" i="1"/>
  <c r="P1518" i="1"/>
  <c r="Q1518" i="1" s="1"/>
  <c r="O1529" i="1"/>
  <c r="P1529" i="1"/>
  <c r="Q1529" i="1" s="1"/>
  <c r="O1538" i="1"/>
  <c r="P1538" i="1"/>
  <c r="Q1538" i="1" s="1"/>
  <c r="O1547" i="1"/>
  <c r="P1547" i="1"/>
  <c r="Q1547" i="1" s="1"/>
  <c r="O1556" i="1"/>
  <c r="P1556" i="1"/>
  <c r="Q1556" i="1" s="1"/>
  <c r="O1567" i="1"/>
  <c r="P1567" i="1"/>
  <c r="Q1567" i="1" s="1"/>
  <c r="O1578" i="1"/>
  <c r="P1578" i="1"/>
  <c r="Q1578" i="1" s="1"/>
  <c r="O1587" i="1"/>
  <c r="P1587" i="1"/>
  <c r="Q1587" i="1" s="1"/>
  <c r="O1596" i="1"/>
  <c r="P1596" i="1"/>
  <c r="Q1596" i="1" s="1"/>
  <c r="P1652" i="1"/>
  <c r="Q1652" i="1" s="1"/>
  <c r="O1652" i="1"/>
  <c r="P1653" i="1"/>
  <c r="Q1653" i="1" s="1"/>
  <c r="O1653" i="1"/>
  <c r="P1654" i="1"/>
  <c r="Q1654" i="1" s="1"/>
  <c r="O1654" i="1"/>
  <c r="P1656" i="1"/>
  <c r="Q1656" i="1" s="1"/>
  <c r="O1656" i="1"/>
  <c r="P1657" i="1"/>
  <c r="Q1657" i="1" s="1"/>
  <c r="O1657" i="1"/>
  <c r="P1660" i="1"/>
  <c r="Q1660" i="1" s="1"/>
  <c r="O1660" i="1"/>
  <c r="P1661" i="1"/>
  <c r="Q1661" i="1" s="1"/>
  <c r="O1661" i="1"/>
  <c r="P1662" i="1"/>
  <c r="Q1662" i="1" s="1"/>
  <c r="O1662" i="1"/>
  <c r="P1663" i="1"/>
  <c r="Q1663" i="1" s="1"/>
  <c r="O1663" i="1"/>
  <c r="P1664" i="1"/>
  <c r="Q1664" i="1" s="1"/>
  <c r="O1664" i="1"/>
  <c r="P1665" i="1"/>
  <c r="Q1665" i="1" s="1"/>
  <c r="O1665" i="1"/>
  <c r="P1666" i="1"/>
  <c r="Q1666" i="1" s="1"/>
  <c r="O1666" i="1"/>
  <c r="P1667" i="1"/>
  <c r="Q1667" i="1" s="1"/>
  <c r="O1667" i="1"/>
  <c r="P1668" i="1"/>
  <c r="Q1668" i="1" s="1"/>
  <c r="O1668" i="1"/>
  <c r="P1669" i="1"/>
  <c r="Q1669" i="1" s="1"/>
  <c r="O1669" i="1"/>
  <c r="P1670" i="1"/>
  <c r="Q1670" i="1" s="1"/>
  <c r="O1670" i="1"/>
  <c r="P1671" i="1"/>
  <c r="Q1671" i="1" s="1"/>
  <c r="O1671" i="1"/>
  <c r="P1674" i="1"/>
  <c r="Q1674" i="1" s="1"/>
  <c r="O1674" i="1"/>
  <c r="P1675" i="1"/>
  <c r="Q1675" i="1" s="1"/>
  <c r="O1675" i="1"/>
  <c r="P1676" i="1"/>
  <c r="Q1676" i="1" s="1"/>
  <c r="O1676" i="1"/>
  <c r="P1677" i="1"/>
  <c r="Q1677" i="1" s="1"/>
  <c r="O1677" i="1"/>
  <c r="P1678" i="1"/>
  <c r="Q1678" i="1" s="1"/>
  <c r="O1678" i="1"/>
  <c r="P1679" i="1"/>
  <c r="Q1679" i="1" s="1"/>
  <c r="O1679" i="1"/>
  <c r="P1680" i="1"/>
  <c r="Q1680" i="1" s="1"/>
  <c r="O1680" i="1"/>
  <c r="P1681" i="1"/>
  <c r="Q1681" i="1" s="1"/>
  <c r="O1681" i="1"/>
  <c r="P1682" i="1"/>
  <c r="Q1682" i="1" s="1"/>
  <c r="O1682" i="1"/>
  <c r="P1685" i="1"/>
  <c r="Q1685" i="1" s="1"/>
  <c r="O1685" i="1"/>
  <c r="P1686" i="1"/>
  <c r="Q1686" i="1" s="1"/>
  <c r="O1686" i="1"/>
  <c r="P1687" i="1"/>
  <c r="Q1687" i="1" s="1"/>
  <c r="O1687" i="1"/>
  <c r="P1689" i="1"/>
  <c r="Q1689" i="1" s="1"/>
  <c r="O1689" i="1"/>
  <c r="P1692" i="1"/>
  <c r="Q1692" i="1" s="1"/>
  <c r="O1692" i="1"/>
  <c r="P1693" i="1"/>
  <c r="Q1693" i="1" s="1"/>
  <c r="O1693" i="1"/>
  <c r="P1694" i="1"/>
  <c r="Q1694" i="1" s="1"/>
  <c r="O1694" i="1"/>
  <c r="P1695" i="1"/>
  <c r="Q1695" i="1" s="1"/>
  <c r="O1695" i="1"/>
  <c r="P1696" i="1"/>
  <c r="Q1696" i="1" s="1"/>
  <c r="O1696" i="1"/>
  <c r="P1697" i="1"/>
  <c r="Q1697" i="1" s="1"/>
  <c r="O1697" i="1"/>
  <c r="P1698" i="1"/>
  <c r="Q1698" i="1" s="1"/>
  <c r="O1698" i="1"/>
  <c r="P1699" i="1"/>
  <c r="Q1699" i="1" s="1"/>
  <c r="O1699" i="1"/>
  <c r="P1700" i="1"/>
  <c r="Q1700" i="1" s="1"/>
  <c r="O1700" i="1"/>
  <c r="P1701" i="1"/>
  <c r="Q1701" i="1" s="1"/>
  <c r="O1701" i="1"/>
  <c r="P1702" i="1"/>
  <c r="Q1702" i="1" s="1"/>
  <c r="O1702" i="1"/>
  <c r="P1703" i="1"/>
  <c r="Q1703" i="1" s="1"/>
  <c r="O1703" i="1"/>
  <c r="P1704" i="1"/>
  <c r="Q1704" i="1" s="1"/>
  <c r="O1704" i="1"/>
  <c r="P17" i="1"/>
  <c r="Q17" i="1" s="1"/>
  <c r="P19" i="1"/>
  <c r="Q19" i="1" s="1"/>
  <c r="P22" i="1"/>
  <c r="Q22" i="1" s="1"/>
  <c r="P24" i="1"/>
  <c r="Q24" i="1" s="1"/>
  <c r="P27" i="1"/>
  <c r="Q27" i="1" s="1"/>
  <c r="P29" i="1"/>
  <c r="Q29" i="1" s="1"/>
  <c r="P31" i="1"/>
  <c r="Q31" i="1" s="1"/>
  <c r="P33" i="1"/>
  <c r="Q33" i="1" s="1"/>
  <c r="P35" i="1"/>
  <c r="Q35" i="1" s="1"/>
  <c r="P38" i="1"/>
  <c r="Q38" i="1" s="1"/>
  <c r="P40" i="1"/>
  <c r="Q40" i="1" s="1"/>
  <c r="P42" i="1"/>
  <c r="Q42" i="1" s="1"/>
  <c r="P44" i="1"/>
  <c r="Q44" i="1" s="1"/>
  <c r="P45" i="1"/>
  <c r="Q45" i="1" s="1"/>
  <c r="P48" i="1"/>
  <c r="Q48" i="1" s="1"/>
  <c r="P51" i="1"/>
  <c r="Q51" i="1" s="1"/>
  <c r="P53" i="1"/>
  <c r="Q53" i="1" s="1"/>
  <c r="P55" i="1"/>
  <c r="Q55" i="1" s="1"/>
  <c r="P57" i="1"/>
  <c r="Q57" i="1" s="1"/>
  <c r="P59" i="1"/>
  <c r="Q59" i="1" s="1"/>
  <c r="P61" i="1"/>
  <c r="Q61" i="1" s="1"/>
  <c r="P64" i="1"/>
  <c r="Q64" i="1" s="1"/>
  <c r="P66" i="1"/>
  <c r="Q66" i="1" s="1"/>
  <c r="P69" i="1"/>
  <c r="Q69" i="1" s="1"/>
  <c r="P71" i="1"/>
  <c r="Q71" i="1" s="1"/>
  <c r="P73" i="1"/>
  <c r="Q73" i="1" s="1"/>
  <c r="P76" i="1"/>
  <c r="Q76" i="1" s="1"/>
  <c r="P79" i="1"/>
  <c r="Q79" i="1" s="1"/>
  <c r="P82" i="1"/>
  <c r="Q82" i="1" s="1"/>
  <c r="P84" i="1"/>
  <c r="Q84" i="1" s="1"/>
  <c r="P86" i="1"/>
  <c r="Q86" i="1" s="1"/>
  <c r="P88" i="1"/>
  <c r="Q88" i="1" s="1"/>
  <c r="P90" i="1"/>
  <c r="Q90" i="1" s="1"/>
  <c r="P93" i="1"/>
  <c r="Q93" i="1" s="1"/>
  <c r="P95" i="1"/>
  <c r="Q95" i="1" s="1"/>
  <c r="P97" i="1"/>
  <c r="Q97" i="1" s="1"/>
  <c r="P99" i="1"/>
  <c r="Q99" i="1" s="1"/>
  <c r="P101" i="1"/>
  <c r="Q101" i="1" s="1"/>
  <c r="P103" i="1"/>
  <c r="Q103" i="1" s="1"/>
  <c r="P106" i="1"/>
  <c r="Q106" i="1" s="1"/>
  <c r="P108" i="1"/>
  <c r="Q108" i="1" s="1"/>
  <c r="P109" i="1"/>
  <c r="Q109" i="1" s="1"/>
  <c r="P111" i="1"/>
  <c r="Q111" i="1" s="1"/>
  <c r="P112" i="1"/>
  <c r="Q112" i="1" s="1"/>
  <c r="P114" i="1"/>
  <c r="Q114" i="1" s="1"/>
  <c r="P117" i="1"/>
  <c r="Q117" i="1" s="1"/>
  <c r="P119" i="1"/>
  <c r="Q119" i="1" s="1"/>
  <c r="P122" i="1"/>
  <c r="Q122" i="1" s="1"/>
  <c r="P124" i="1"/>
  <c r="Q124" i="1" s="1"/>
  <c r="P127" i="1"/>
  <c r="Q127" i="1" s="1"/>
  <c r="P129" i="1"/>
  <c r="Q129" i="1" s="1"/>
  <c r="P131" i="1"/>
  <c r="Q131" i="1" s="1"/>
  <c r="P132" i="1"/>
  <c r="Q132" i="1" s="1"/>
  <c r="P136" i="1"/>
  <c r="Q136" i="1" s="1"/>
  <c r="P138" i="1"/>
  <c r="Q138" i="1" s="1"/>
  <c r="P140" i="1"/>
  <c r="Q140" i="1" s="1"/>
  <c r="P143" i="1"/>
  <c r="Q143" i="1" s="1"/>
  <c r="P145" i="1"/>
  <c r="Q145" i="1" s="1"/>
  <c r="P147" i="1"/>
  <c r="Q147" i="1" s="1"/>
  <c r="P150" i="1"/>
  <c r="Q150" i="1" s="1"/>
  <c r="P152" i="1"/>
  <c r="Q152" i="1" s="1"/>
  <c r="P154" i="1"/>
  <c r="Q154" i="1" s="1"/>
  <c r="P155" i="1"/>
  <c r="Q155" i="1" s="1"/>
  <c r="P159" i="1"/>
  <c r="Q159" i="1" s="1"/>
  <c r="P160" i="1"/>
  <c r="Q160" i="1" s="1"/>
  <c r="P163" i="1"/>
  <c r="Q163" i="1" s="1"/>
  <c r="P165" i="1"/>
  <c r="Q165" i="1" s="1"/>
  <c r="P167" i="1"/>
  <c r="Q167" i="1" s="1"/>
  <c r="P171" i="1"/>
  <c r="Q171" i="1" s="1"/>
  <c r="O18" i="1"/>
  <c r="O20" i="1"/>
  <c r="O23" i="1"/>
  <c r="O25" i="1"/>
  <c r="O28" i="1"/>
  <c r="O30" i="1"/>
  <c r="O34" i="1"/>
  <c r="O36" i="1"/>
  <c r="O39" i="1"/>
  <c r="O41" i="1"/>
  <c r="O43" i="1"/>
  <c r="O46" i="1"/>
  <c r="O49" i="1"/>
  <c r="O52" i="1"/>
  <c r="O54" i="1"/>
  <c r="O56" i="1"/>
  <c r="O58" i="1"/>
  <c r="O60" i="1"/>
  <c r="O63" i="1"/>
  <c r="O65" i="1"/>
  <c r="O68" i="1"/>
  <c r="O70" i="1"/>
  <c r="O72" i="1"/>
  <c r="O74" i="1"/>
  <c r="O75" i="1"/>
  <c r="O78" i="1"/>
  <c r="O81" i="1"/>
  <c r="O83" i="1"/>
  <c r="O85" i="1"/>
  <c r="O87" i="1"/>
  <c r="O89" i="1"/>
  <c r="O91" i="1"/>
  <c r="O94" i="1"/>
  <c r="O96" i="1"/>
  <c r="O98" i="1"/>
  <c r="O100" i="1"/>
  <c r="O102" i="1"/>
  <c r="O105" i="1"/>
  <c r="O107" i="1"/>
  <c r="O110" i="1"/>
  <c r="O113" i="1"/>
  <c r="O115" i="1"/>
  <c r="O118" i="1"/>
  <c r="O121" i="1"/>
  <c r="O123" i="1"/>
  <c r="O126" i="1"/>
  <c r="O128" i="1"/>
  <c r="O130" i="1"/>
  <c r="O135" i="1"/>
  <c r="O137" i="1"/>
  <c r="O139" i="1"/>
  <c r="O141" i="1"/>
  <c r="O144" i="1"/>
  <c r="O146" i="1"/>
  <c r="O149" i="1"/>
  <c r="O153" i="1"/>
  <c r="O158" i="1"/>
  <c r="O162" i="1"/>
  <c r="O164" i="1"/>
  <c r="O166" i="1"/>
  <c r="O168" i="1"/>
  <c r="O169" i="1"/>
  <c r="P172" i="1"/>
  <c r="Q172" i="1" s="1"/>
  <c r="P175" i="1"/>
  <c r="Q175" i="1" s="1"/>
  <c r="P177" i="1"/>
  <c r="Q177" i="1" s="1"/>
  <c r="P179" i="1"/>
  <c r="Q179" i="1" s="1"/>
  <c r="P181" i="1"/>
  <c r="Q181" i="1" s="1"/>
  <c r="P183" i="1"/>
  <c r="Q183" i="1" s="1"/>
  <c r="P186" i="1"/>
  <c r="Q186" i="1" s="1"/>
  <c r="P188" i="1"/>
  <c r="Q188" i="1" s="1"/>
  <c r="P190" i="1"/>
  <c r="Q190" i="1" s="1"/>
  <c r="P192" i="1"/>
  <c r="Q192" i="1" s="1"/>
  <c r="P195" i="1"/>
  <c r="Q195" i="1" s="1"/>
  <c r="P197" i="1"/>
  <c r="Q197" i="1" s="1"/>
  <c r="P199" i="1"/>
  <c r="Q199" i="1" s="1"/>
  <c r="P203" i="1"/>
  <c r="Q203" i="1" s="1"/>
  <c r="P205" i="1"/>
  <c r="Q205" i="1" s="1"/>
  <c r="P208" i="1"/>
  <c r="Q208" i="1" s="1"/>
  <c r="P211" i="1"/>
  <c r="Q211" i="1" s="1"/>
  <c r="P213" i="1"/>
  <c r="Q213" i="1" s="1"/>
  <c r="P215" i="1"/>
  <c r="Q215" i="1" s="1"/>
  <c r="P217" i="1"/>
  <c r="Q217" i="1" s="1"/>
  <c r="P219" i="1"/>
  <c r="Q219" i="1" s="1"/>
  <c r="P222" i="1"/>
  <c r="Q222" i="1" s="1"/>
  <c r="P225" i="1"/>
  <c r="Q225" i="1" s="1"/>
  <c r="P227" i="1"/>
  <c r="Q227" i="1" s="1"/>
  <c r="P230" i="1"/>
  <c r="Q230" i="1" s="1"/>
  <c r="P232" i="1"/>
  <c r="Q232" i="1" s="1"/>
  <c r="P234" i="1"/>
  <c r="Q234" i="1" s="1"/>
  <c r="P238" i="1"/>
  <c r="Q238" i="1" s="1"/>
  <c r="P240" i="1"/>
  <c r="Q240" i="1" s="1"/>
  <c r="P243" i="1"/>
  <c r="Q243" i="1" s="1"/>
  <c r="P245" i="1"/>
  <c r="Q245" i="1" s="1"/>
  <c r="P247" i="1"/>
  <c r="Q247" i="1" s="1"/>
  <c r="P250" i="1"/>
  <c r="Q250" i="1" s="1"/>
  <c r="P252" i="1"/>
  <c r="Q252" i="1" s="1"/>
  <c r="P254" i="1"/>
  <c r="Q254" i="1" s="1"/>
  <c r="P256" i="1"/>
  <c r="Q256" i="1" s="1"/>
  <c r="P259" i="1"/>
  <c r="Q259" i="1" s="1"/>
  <c r="P261" i="1"/>
  <c r="Q261" i="1" s="1"/>
  <c r="P265" i="1"/>
  <c r="Q265" i="1" s="1"/>
  <c r="P267" i="1"/>
  <c r="Q267" i="1" s="1"/>
  <c r="P269" i="1"/>
  <c r="Q269" i="1" s="1"/>
  <c r="P271" i="1"/>
  <c r="Q271" i="1" s="1"/>
  <c r="P274" i="1"/>
  <c r="Q274" i="1" s="1"/>
  <c r="P276" i="1"/>
  <c r="Q276" i="1" s="1"/>
  <c r="P279" i="1"/>
  <c r="Q279" i="1" s="1"/>
  <c r="P281" i="1"/>
  <c r="Q281" i="1" s="1"/>
  <c r="P283" i="1"/>
  <c r="Q283" i="1" s="1"/>
  <c r="P285" i="1"/>
  <c r="Q285" i="1" s="1"/>
  <c r="P288" i="1"/>
  <c r="Q288" i="1" s="1"/>
  <c r="P290" i="1"/>
  <c r="Q290" i="1" s="1"/>
  <c r="P292" i="1"/>
  <c r="Q292" i="1" s="1"/>
  <c r="O293" i="1"/>
  <c r="P293" i="1"/>
  <c r="Q293" i="1" s="1"/>
  <c r="O297" i="1"/>
  <c r="P297" i="1"/>
  <c r="Q297" i="1" s="1"/>
  <c r="O301" i="1"/>
  <c r="P301" i="1"/>
  <c r="Q301" i="1" s="1"/>
  <c r="O306" i="1"/>
  <c r="P306" i="1"/>
  <c r="Q306" i="1" s="1"/>
  <c r="O310" i="1"/>
  <c r="P310" i="1"/>
  <c r="Q310" i="1" s="1"/>
  <c r="O315" i="1"/>
  <c r="P315" i="1"/>
  <c r="Q315" i="1" s="1"/>
  <c r="O319" i="1"/>
  <c r="P319" i="1"/>
  <c r="Q319" i="1" s="1"/>
  <c r="O323" i="1"/>
  <c r="P323" i="1"/>
  <c r="Q323" i="1" s="1"/>
  <c r="O328" i="1"/>
  <c r="P328" i="1"/>
  <c r="Q328" i="1" s="1"/>
  <c r="O334" i="1"/>
  <c r="P334" i="1"/>
  <c r="Q334" i="1" s="1"/>
  <c r="O338" i="1"/>
  <c r="P338" i="1"/>
  <c r="Q338" i="1" s="1"/>
  <c r="O343" i="1"/>
  <c r="P343" i="1"/>
  <c r="Q343" i="1" s="1"/>
  <c r="O348" i="1"/>
  <c r="P348" i="1"/>
  <c r="Q348" i="1" s="1"/>
  <c r="O353" i="1"/>
  <c r="P353" i="1"/>
  <c r="Q353" i="1" s="1"/>
  <c r="O358" i="1"/>
  <c r="P358" i="1"/>
  <c r="Q358" i="1" s="1"/>
  <c r="O363" i="1"/>
  <c r="P363" i="1"/>
  <c r="Q363" i="1" s="1"/>
  <c r="O367" i="1"/>
  <c r="P367" i="1"/>
  <c r="Q367" i="1" s="1"/>
  <c r="O372" i="1"/>
  <c r="P372" i="1"/>
  <c r="Q372" i="1" s="1"/>
  <c r="O377" i="1"/>
  <c r="P377" i="1"/>
  <c r="Q377" i="1" s="1"/>
  <c r="O382" i="1"/>
  <c r="P382" i="1"/>
  <c r="Q382" i="1" s="1"/>
  <c r="O388" i="1"/>
  <c r="P388" i="1"/>
  <c r="Q388" i="1" s="1"/>
  <c r="O392" i="1"/>
  <c r="P392" i="1"/>
  <c r="Q392" i="1" s="1"/>
  <c r="O399" i="1"/>
  <c r="P399" i="1"/>
  <c r="Q399" i="1" s="1"/>
  <c r="O404" i="1"/>
  <c r="P404" i="1"/>
  <c r="Q404" i="1" s="1"/>
  <c r="O411" i="1"/>
  <c r="P411" i="1"/>
  <c r="Q411" i="1" s="1"/>
  <c r="O417" i="1"/>
  <c r="P417" i="1"/>
  <c r="Q417" i="1" s="1"/>
  <c r="O423" i="1"/>
  <c r="P423" i="1"/>
  <c r="Q423" i="1" s="1"/>
  <c r="O431" i="1"/>
  <c r="P431" i="1"/>
  <c r="Q431" i="1" s="1"/>
  <c r="O438" i="1"/>
  <c r="P438" i="1"/>
  <c r="Q438" i="1" s="1"/>
  <c r="O446" i="1"/>
  <c r="P446" i="1"/>
  <c r="Q446" i="1" s="1"/>
  <c r="O452" i="1"/>
  <c r="P452" i="1"/>
  <c r="Q452" i="1" s="1"/>
  <c r="O459" i="1"/>
  <c r="P459" i="1"/>
  <c r="Q459" i="1" s="1"/>
  <c r="O464" i="1"/>
  <c r="P464" i="1"/>
  <c r="Q464" i="1" s="1"/>
  <c r="O471" i="1"/>
  <c r="P471" i="1"/>
  <c r="Q471" i="1" s="1"/>
  <c r="O477" i="1"/>
  <c r="P477" i="1"/>
  <c r="Q477" i="1" s="1"/>
  <c r="O481" i="1"/>
  <c r="P481" i="1"/>
  <c r="Q481" i="1" s="1"/>
  <c r="O486" i="1"/>
  <c r="P486" i="1"/>
  <c r="Q486" i="1" s="1"/>
  <c r="O492" i="1"/>
  <c r="P492" i="1"/>
  <c r="Q492" i="1" s="1"/>
  <c r="O496" i="1"/>
  <c r="P496" i="1"/>
  <c r="Q496" i="1" s="1"/>
  <c r="O502" i="1"/>
  <c r="P502" i="1"/>
  <c r="Q502" i="1" s="1"/>
  <c r="O507" i="1"/>
  <c r="P507" i="1"/>
  <c r="Q507" i="1" s="1"/>
  <c r="O512" i="1"/>
  <c r="P512" i="1"/>
  <c r="Q512" i="1" s="1"/>
  <c r="O520" i="1"/>
  <c r="P520" i="1"/>
  <c r="Q520" i="1" s="1"/>
  <c r="O527" i="1"/>
  <c r="P527" i="1"/>
  <c r="Q527" i="1" s="1"/>
  <c r="O533" i="1"/>
  <c r="P533" i="1"/>
  <c r="Q533" i="1" s="1"/>
  <c r="O538" i="1"/>
  <c r="P538" i="1"/>
  <c r="Q538" i="1" s="1"/>
  <c r="O542" i="1"/>
  <c r="P542" i="1"/>
  <c r="Q542" i="1" s="1"/>
  <c r="O547" i="1"/>
  <c r="P547" i="1"/>
  <c r="Q547" i="1" s="1"/>
  <c r="O553" i="1"/>
  <c r="P553" i="1"/>
  <c r="Q553" i="1" s="1"/>
  <c r="O559" i="1"/>
  <c r="P559" i="1"/>
  <c r="Q559" i="1" s="1"/>
  <c r="O563" i="1"/>
  <c r="P563" i="1"/>
  <c r="Q563" i="1" s="1"/>
  <c r="O568" i="1"/>
  <c r="P568" i="1"/>
  <c r="Q568" i="1" s="1"/>
  <c r="O573" i="1"/>
  <c r="P573" i="1"/>
  <c r="Q573" i="1" s="1"/>
  <c r="O578" i="1"/>
  <c r="P578" i="1"/>
  <c r="Q578" i="1" s="1"/>
  <c r="O585" i="1"/>
  <c r="P585" i="1"/>
  <c r="Q585" i="1" s="1"/>
  <c r="O590" i="1"/>
  <c r="P590" i="1"/>
  <c r="Q590" i="1" s="1"/>
  <c r="O595" i="1"/>
  <c r="P595" i="1"/>
  <c r="Q595" i="1" s="1"/>
  <c r="O602" i="1"/>
  <c r="P602" i="1"/>
  <c r="Q602" i="1" s="1"/>
  <c r="O609" i="1"/>
  <c r="P609" i="1"/>
  <c r="Q609" i="1" s="1"/>
  <c r="O617" i="1"/>
  <c r="P617" i="1"/>
  <c r="Q617" i="1" s="1"/>
  <c r="O621" i="1"/>
  <c r="P621" i="1"/>
  <c r="Q621" i="1" s="1"/>
  <c r="O623" i="1"/>
  <c r="P623" i="1"/>
  <c r="Q623" i="1" s="1"/>
  <c r="O627" i="1"/>
  <c r="P627" i="1"/>
  <c r="Q627" i="1" s="1"/>
  <c r="O633" i="1"/>
  <c r="P633" i="1"/>
  <c r="Q633" i="1" s="1"/>
  <c r="O640" i="1"/>
  <c r="P640" i="1"/>
  <c r="Q640" i="1" s="1"/>
  <c r="O644" i="1"/>
  <c r="P644" i="1"/>
  <c r="Q644" i="1" s="1"/>
  <c r="O650" i="1"/>
  <c r="P650" i="1"/>
  <c r="Q650" i="1" s="1"/>
  <c r="O655" i="1"/>
  <c r="P655" i="1"/>
  <c r="Q655" i="1" s="1"/>
  <c r="O659" i="1"/>
  <c r="P659" i="1"/>
  <c r="Q659" i="1" s="1"/>
  <c r="O664" i="1"/>
  <c r="P664" i="1"/>
  <c r="Q664" i="1" s="1"/>
  <c r="O668" i="1"/>
  <c r="P668" i="1"/>
  <c r="Q668" i="1" s="1"/>
  <c r="O673" i="1"/>
  <c r="P673" i="1"/>
  <c r="Q673" i="1" s="1"/>
  <c r="O677" i="1"/>
  <c r="P677" i="1"/>
  <c r="Q677" i="1" s="1"/>
  <c r="O683" i="1"/>
  <c r="P683" i="1"/>
  <c r="Q683" i="1" s="1"/>
  <c r="O688" i="1"/>
  <c r="P688" i="1"/>
  <c r="Q688" i="1" s="1"/>
  <c r="O692" i="1"/>
  <c r="P692" i="1"/>
  <c r="Q692" i="1" s="1"/>
  <c r="O699" i="1"/>
  <c r="P699" i="1"/>
  <c r="Q699" i="1" s="1"/>
  <c r="O708" i="1"/>
  <c r="P708" i="1"/>
  <c r="Q708" i="1" s="1"/>
  <c r="O719" i="1"/>
  <c r="P719" i="1"/>
  <c r="Q719" i="1" s="1"/>
  <c r="O723" i="1"/>
  <c r="P723" i="1"/>
  <c r="Q723" i="1" s="1"/>
  <c r="O732" i="1"/>
  <c r="P732" i="1"/>
  <c r="Q732" i="1" s="1"/>
  <c r="O738" i="1"/>
  <c r="P738" i="1"/>
  <c r="Q738" i="1" s="1"/>
  <c r="O747" i="1"/>
  <c r="P747" i="1"/>
  <c r="Q747" i="1" s="1"/>
  <c r="O755" i="1"/>
  <c r="P755" i="1"/>
  <c r="Q755" i="1" s="1"/>
  <c r="O763" i="1"/>
  <c r="P763" i="1"/>
  <c r="Q763" i="1" s="1"/>
  <c r="O773" i="1"/>
  <c r="P773" i="1"/>
  <c r="Q773" i="1" s="1"/>
  <c r="O779" i="1"/>
  <c r="P779" i="1"/>
  <c r="Q779" i="1" s="1"/>
  <c r="O785" i="1"/>
  <c r="P785" i="1"/>
  <c r="Q785" i="1" s="1"/>
  <c r="O794" i="1"/>
  <c r="P794" i="1"/>
  <c r="Q794" i="1" s="1"/>
  <c r="O803" i="1"/>
  <c r="P803" i="1"/>
  <c r="Q803" i="1" s="1"/>
  <c r="O807" i="1"/>
  <c r="P807" i="1"/>
  <c r="Q807" i="1" s="1"/>
  <c r="O811" i="1"/>
  <c r="P811" i="1"/>
  <c r="Q811" i="1" s="1"/>
  <c r="O816" i="1"/>
  <c r="P816" i="1"/>
  <c r="Q816" i="1" s="1"/>
  <c r="O820" i="1"/>
  <c r="P820" i="1"/>
  <c r="Q820" i="1" s="1"/>
  <c r="O824" i="1"/>
  <c r="P824" i="1"/>
  <c r="Q824" i="1" s="1"/>
  <c r="O828" i="1"/>
  <c r="P828" i="1"/>
  <c r="Q828" i="1" s="1"/>
  <c r="O833" i="1"/>
  <c r="P833" i="1"/>
  <c r="Q833" i="1" s="1"/>
  <c r="O840" i="1"/>
  <c r="P840" i="1"/>
  <c r="Q840" i="1" s="1"/>
  <c r="O844" i="1"/>
  <c r="P844" i="1"/>
  <c r="Q844" i="1" s="1"/>
  <c r="O849" i="1"/>
  <c r="P849" i="1"/>
  <c r="Q849" i="1" s="1"/>
  <c r="O854" i="1"/>
  <c r="P854" i="1"/>
  <c r="Q854" i="1" s="1"/>
  <c r="O861" i="1"/>
  <c r="P861" i="1"/>
  <c r="Q861" i="1" s="1"/>
  <c r="O865" i="1"/>
  <c r="P865" i="1"/>
  <c r="Q865" i="1" s="1"/>
  <c r="O870" i="1"/>
  <c r="P870" i="1"/>
  <c r="Q870" i="1" s="1"/>
  <c r="O875" i="1"/>
  <c r="P875" i="1"/>
  <c r="Q875" i="1" s="1"/>
  <c r="O883" i="1"/>
  <c r="P883" i="1"/>
  <c r="Q883" i="1" s="1"/>
  <c r="O891" i="1"/>
  <c r="P891" i="1"/>
  <c r="Q891" i="1" s="1"/>
  <c r="O895" i="1"/>
  <c r="P895" i="1"/>
  <c r="Q895" i="1" s="1"/>
  <c r="O899" i="1"/>
  <c r="P899" i="1"/>
  <c r="Q899" i="1" s="1"/>
  <c r="O910" i="1"/>
  <c r="P910" i="1"/>
  <c r="Q910" i="1" s="1"/>
  <c r="O918" i="1"/>
  <c r="P918" i="1"/>
  <c r="Q918" i="1" s="1"/>
  <c r="O925" i="1"/>
  <c r="P925" i="1"/>
  <c r="Q925" i="1" s="1"/>
  <c r="O932" i="1"/>
  <c r="P932" i="1"/>
  <c r="Q932" i="1" s="1"/>
  <c r="O936" i="1"/>
  <c r="P936" i="1"/>
  <c r="Q936" i="1" s="1"/>
  <c r="O940" i="1"/>
  <c r="P940" i="1"/>
  <c r="Q940" i="1" s="1"/>
  <c r="O946" i="1"/>
  <c r="P946" i="1"/>
  <c r="Q946" i="1" s="1"/>
  <c r="O950" i="1"/>
  <c r="P950" i="1"/>
  <c r="Q950" i="1" s="1"/>
  <c r="O958" i="1"/>
  <c r="P958" i="1"/>
  <c r="Q958" i="1" s="1"/>
  <c r="O965" i="1"/>
  <c r="P965" i="1"/>
  <c r="Q965" i="1" s="1"/>
  <c r="O975" i="1"/>
  <c r="P975" i="1"/>
  <c r="Q975" i="1" s="1"/>
  <c r="O980" i="1"/>
  <c r="P980" i="1"/>
  <c r="Q980" i="1" s="1"/>
  <c r="O988" i="1"/>
  <c r="P988" i="1"/>
  <c r="Q988" i="1" s="1"/>
  <c r="O994" i="1"/>
  <c r="P994" i="1"/>
  <c r="Q994" i="1" s="1"/>
  <c r="O1000" i="1"/>
  <c r="P1000" i="1"/>
  <c r="Q1000" i="1" s="1"/>
  <c r="O1014" i="1"/>
  <c r="P1014" i="1"/>
  <c r="Q1014" i="1" s="1"/>
  <c r="O1019" i="1"/>
  <c r="P1019" i="1"/>
  <c r="Q1019" i="1" s="1"/>
  <c r="O1024" i="1"/>
  <c r="P1024" i="1"/>
  <c r="Q1024" i="1" s="1"/>
  <c r="O1035" i="1"/>
  <c r="P1035" i="1"/>
  <c r="Q1035" i="1" s="1"/>
  <c r="O1040" i="1"/>
  <c r="P1040" i="1"/>
  <c r="Q1040" i="1" s="1"/>
  <c r="O1045" i="1"/>
  <c r="P1045" i="1"/>
  <c r="Q1045" i="1" s="1"/>
  <c r="O1050" i="1"/>
  <c r="P1050" i="1"/>
  <c r="Q1050" i="1" s="1"/>
  <c r="O1060" i="1"/>
  <c r="P1060" i="1"/>
  <c r="Q1060" i="1" s="1"/>
  <c r="O1065" i="1"/>
  <c r="P1065" i="1"/>
  <c r="Q1065" i="1" s="1"/>
  <c r="O1070" i="1"/>
  <c r="P1070" i="1"/>
  <c r="Q1070" i="1" s="1"/>
  <c r="O1075" i="1"/>
  <c r="P1075" i="1"/>
  <c r="Q1075" i="1" s="1"/>
  <c r="O1079" i="1"/>
  <c r="P1079" i="1"/>
  <c r="Q1079" i="1" s="1"/>
  <c r="O1083" i="1"/>
  <c r="P1083" i="1"/>
  <c r="Q1083" i="1" s="1"/>
  <c r="O1091" i="1"/>
  <c r="P1091" i="1"/>
  <c r="Q1091" i="1" s="1"/>
  <c r="O1095" i="1"/>
  <c r="P1095" i="1"/>
  <c r="Q1095" i="1" s="1"/>
  <c r="O1099" i="1"/>
  <c r="P1099" i="1"/>
  <c r="Q1099" i="1" s="1"/>
  <c r="O1108" i="1"/>
  <c r="P1108" i="1"/>
  <c r="Q1108" i="1" s="1"/>
  <c r="O1112" i="1"/>
  <c r="P1112" i="1"/>
  <c r="Q1112" i="1" s="1"/>
  <c r="O1118" i="1"/>
  <c r="P1118" i="1"/>
  <c r="Q1118" i="1" s="1"/>
  <c r="O1122" i="1"/>
  <c r="P1122" i="1"/>
  <c r="Q1122" i="1" s="1"/>
  <c r="O1126" i="1"/>
  <c r="P1126" i="1"/>
  <c r="Q1126" i="1" s="1"/>
  <c r="O1131" i="1"/>
  <c r="P1131" i="1"/>
  <c r="Q1131" i="1" s="1"/>
  <c r="O295" i="1"/>
  <c r="P295" i="1"/>
  <c r="Q295" i="1" s="1"/>
  <c r="O299" i="1"/>
  <c r="P299" i="1"/>
  <c r="Q299" i="1" s="1"/>
  <c r="O304" i="1"/>
  <c r="P304" i="1"/>
  <c r="Q304" i="1" s="1"/>
  <c r="O308" i="1"/>
  <c r="P308" i="1"/>
  <c r="Q308" i="1" s="1"/>
  <c r="O312" i="1"/>
  <c r="P312" i="1"/>
  <c r="Q312" i="1" s="1"/>
  <c r="O317" i="1"/>
  <c r="P317" i="1"/>
  <c r="Q317" i="1" s="1"/>
  <c r="O321" i="1"/>
  <c r="P321" i="1"/>
  <c r="Q321" i="1" s="1"/>
  <c r="O325" i="1"/>
  <c r="P325" i="1"/>
  <c r="Q325" i="1" s="1"/>
  <c r="O331" i="1"/>
  <c r="P331" i="1"/>
  <c r="Q331" i="1" s="1"/>
  <c r="O336" i="1"/>
  <c r="P336" i="1"/>
  <c r="Q336" i="1" s="1"/>
  <c r="O341" i="1"/>
  <c r="P341" i="1"/>
  <c r="Q341" i="1" s="1"/>
  <c r="O346" i="1"/>
  <c r="P346" i="1"/>
  <c r="Q346" i="1" s="1"/>
  <c r="O350" i="1"/>
  <c r="P350" i="1"/>
  <c r="Q350" i="1" s="1"/>
  <c r="O355" i="1"/>
  <c r="P355" i="1"/>
  <c r="Q355" i="1" s="1"/>
  <c r="O360" i="1"/>
  <c r="P360" i="1"/>
  <c r="Q360" i="1" s="1"/>
  <c r="O365" i="1"/>
  <c r="P365" i="1"/>
  <c r="Q365" i="1" s="1"/>
  <c r="O370" i="1"/>
  <c r="P370" i="1"/>
  <c r="Q370" i="1" s="1"/>
  <c r="O374" i="1"/>
  <c r="P374" i="1"/>
  <c r="Q374" i="1" s="1"/>
  <c r="O379" i="1"/>
  <c r="P379" i="1"/>
  <c r="Q379" i="1" s="1"/>
  <c r="O385" i="1"/>
  <c r="P385" i="1"/>
  <c r="Q385" i="1" s="1"/>
  <c r="O390" i="1"/>
  <c r="P390" i="1"/>
  <c r="Q390" i="1" s="1"/>
  <c r="O395" i="1"/>
  <c r="P395" i="1"/>
  <c r="Q395" i="1" s="1"/>
  <c r="O402" i="1"/>
  <c r="P402" i="1"/>
  <c r="Q402" i="1" s="1"/>
  <c r="O407" i="1"/>
  <c r="P407" i="1"/>
  <c r="Q407" i="1" s="1"/>
  <c r="O414" i="1"/>
  <c r="P414" i="1"/>
  <c r="Q414" i="1" s="1"/>
  <c r="O420" i="1"/>
  <c r="P420" i="1"/>
  <c r="Q420" i="1" s="1"/>
  <c r="O427" i="1"/>
  <c r="P427" i="1"/>
  <c r="Q427" i="1" s="1"/>
  <c r="O434" i="1"/>
  <c r="P434" i="1"/>
  <c r="Q434" i="1" s="1"/>
  <c r="O442" i="1"/>
  <c r="P442" i="1"/>
  <c r="Q442" i="1" s="1"/>
  <c r="O449" i="1"/>
  <c r="P449" i="1"/>
  <c r="Q449" i="1" s="1"/>
  <c r="O456" i="1"/>
  <c r="P456" i="1"/>
  <c r="Q456" i="1" s="1"/>
  <c r="O461" i="1"/>
  <c r="P461" i="1"/>
  <c r="Q461" i="1" s="1"/>
  <c r="O467" i="1"/>
  <c r="P467" i="1"/>
  <c r="Q467" i="1" s="1"/>
  <c r="O474" i="1"/>
  <c r="P474" i="1"/>
  <c r="Q474" i="1" s="1"/>
  <c r="O479" i="1"/>
  <c r="P479" i="1"/>
  <c r="Q479" i="1" s="1"/>
  <c r="O484" i="1"/>
  <c r="P484" i="1"/>
  <c r="Q484" i="1" s="1"/>
  <c r="O488" i="1"/>
  <c r="P488" i="1"/>
  <c r="Q488" i="1" s="1"/>
  <c r="O494" i="1"/>
  <c r="P494" i="1"/>
  <c r="Q494" i="1" s="1"/>
  <c r="O499" i="1"/>
  <c r="P499" i="1"/>
  <c r="Q499" i="1" s="1"/>
  <c r="O505" i="1"/>
  <c r="P505" i="1"/>
  <c r="Q505" i="1" s="1"/>
  <c r="O509" i="1"/>
  <c r="P509" i="1"/>
  <c r="Q509" i="1" s="1"/>
  <c r="O516" i="1"/>
  <c r="P516" i="1"/>
  <c r="Q516" i="1" s="1"/>
  <c r="O524" i="1"/>
  <c r="P524" i="1"/>
  <c r="Q524" i="1" s="1"/>
  <c r="O529" i="1"/>
  <c r="P529" i="1"/>
  <c r="Q529" i="1" s="1"/>
  <c r="O536" i="1"/>
  <c r="P536" i="1"/>
  <c r="Q536" i="1" s="1"/>
  <c r="O540" i="1"/>
  <c r="P540" i="1"/>
  <c r="Q540" i="1" s="1"/>
  <c r="O544" i="1"/>
  <c r="P544" i="1"/>
  <c r="Q544" i="1" s="1"/>
  <c r="O550" i="1"/>
  <c r="P550" i="1"/>
  <c r="Q550" i="1" s="1"/>
  <c r="O556" i="1"/>
  <c r="P556" i="1"/>
  <c r="Q556" i="1" s="1"/>
  <c r="O561" i="1"/>
  <c r="P561" i="1"/>
  <c r="Q561" i="1" s="1"/>
  <c r="O566" i="1"/>
  <c r="P566" i="1"/>
  <c r="Q566" i="1" s="1"/>
  <c r="O570" i="1"/>
  <c r="P570" i="1"/>
  <c r="Q570" i="1" s="1"/>
  <c r="O575" i="1"/>
  <c r="P575" i="1"/>
  <c r="Q575" i="1" s="1"/>
  <c r="O580" i="1"/>
  <c r="P580" i="1"/>
  <c r="Q580" i="1" s="1"/>
  <c r="O588" i="1"/>
  <c r="P588" i="1"/>
  <c r="Q588" i="1" s="1"/>
  <c r="O593" i="1"/>
  <c r="P593" i="1"/>
  <c r="Q593" i="1" s="1"/>
  <c r="O600" i="1"/>
  <c r="P600" i="1"/>
  <c r="Q600" i="1" s="1"/>
  <c r="O604" i="1"/>
  <c r="P604" i="1"/>
  <c r="Q604" i="1" s="1"/>
  <c r="O615" i="1"/>
  <c r="P615" i="1"/>
  <c r="Q615" i="1" s="1"/>
  <c r="O619" i="1"/>
  <c r="P619" i="1"/>
  <c r="Q619" i="1" s="1"/>
  <c r="O625" i="1"/>
  <c r="P625" i="1"/>
  <c r="Q625" i="1" s="1"/>
  <c r="O629" i="1"/>
  <c r="P629" i="1"/>
  <c r="Q629" i="1" s="1"/>
  <c r="O635" i="1"/>
  <c r="P635" i="1"/>
  <c r="Q635" i="1" s="1"/>
  <c r="O642" i="1"/>
  <c r="P642" i="1"/>
  <c r="Q642" i="1" s="1"/>
  <c r="O648" i="1"/>
  <c r="P648" i="1"/>
  <c r="Q648" i="1" s="1"/>
  <c r="O652" i="1"/>
  <c r="P652" i="1"/>
  <c r="Q652" i="1" s="1"/>
  <c r="O657" i="1"/>
  <c r="P657" i="1"/>
  <c r="Q657" i="1" s="1"/>
  <c r="O661" i="1"/>
  <c r="P661" i="1"/>
  <c r="Q661" i="1" s="1"/>
  <c r="O666" i="1"/>
  <c r="P666" i="1"/>
  <c r="Q666" i="1" s="1"/>
  <c r="O670" i="1"/>
  <c r="P670" i="1"/>
  <c r="Q670" i="1" s="1"/>
  <c r="O675" i="1"/>
  <c r="P675" i="1"/>
  <c r="Q675" i="1" s="1"/>
  <c r="O681" i="1"/>
  <c r="P681" i="1"/>
  <c r="Q681" i="1" s="1"/>
  <c r="O686" i="1"/>
  <c r="P686" i="1"/>
  <c r="Q686" i="1" s="1"/>
  <c r="O690" i="1"/>
  <c r="P690" i="1"/>
  <c r="Q690" i="1" s="1"/>
  <c r="O696" i="1"/>
  <c r="P696" i="1"/>
  <c r="Q696" i="1" s="1"/>
  <c r="O704" i="1"/>
  <c r="P704" i="1"/>
  <c r="Q704" i="1" s="1"/>
  <c r="O712" i="1"/>
  <c r="P712" i="1"/>
  <c r="Q712" i="1" s="1"/>
  <c r="O721" i="1"/>
  <c r="P721" i="1"/>
  <c r="Q721" i="1" s="1"/>
  <c r="O727" i="1"/>
  <c r="P727" i="1"/>
  <c r="Q727" i="1" s="1"/>
  <c r="O735" i="1"/>
  <c r="P735" i="1"/>
  <c r="Q735" i="1" s="1"/>
  <c r="O743" i="1"/>
  <c r="P743" i="1"/>
  <c r="Q743" i="1" s="1"/>
  <c r="O751" i="1"/>
  <c r="P751" i="1"/>
  <c r="Q751" i="1" s="1"/>
  <c r="O759" i="1"/>
  <c r="P759" i="1"/>
  <c r="Q759" i="1" s="1"/>
  <c r="O768" i="1"/>
  <c r="P768" i="1"/>
  <c r="Q768" i="1" s="1"/>
  <c r="O776" i="1"/>
  <c r="P776" i="1"/>
  <c r="Q776" i="1" s="1"/>
  <c r="O781" i="1"/>
  <c r="P781" i="1"/>
  <c r="Q781" i="1" s="1"/>
  <c r="O789" i="1"/>
  <c r="P789" i="1"/>
  <c r="Q789" i="1" s="1"/>
  <c r="O798" i="1"/>
  <c r="P798" i="1"/>
  <c r="Q798" i="1" s="1"/>
  <c r="O805" i="1"/>
  <c r="P805" i="1"/>
  <c r="Q805" i="1" s="1"/>
  <c r="O809" i="1"/>
  <c r="P809" i="1"/>
  <c r="Q809" i="1" s="1"/>
  <c r="O814" i="1"/>
  <c r="P814" i="1"/>
  <c r="Q814" i="1" s="1"/>
  <c r="O818" i="1"/>
  <c r="P818" i="1"/>
  <c r="Q818" i="1" s="1"/>
  <c r="O822" i="1"/>
  <c r="P822" i="1"/>
  <c r="Q822" i="1" s="1"/>
  <c r="O826" i="1"/>
  <c r="P826" i="1"/>
  <c r="Q826" i="1" s="1"/>
  <c r="O830" i="1"/>
  <c r="P830" i="1"/>
  <c r="Q830" i="1" s="1"/>
  <c r="O836" i="1"/>
  <c r="P836" i="1"/>
  <c r="Q836" i="1" s="1"/>
  <c r="O842" i="1"/>
  <c r="P842" i="1"/>
  <c r="Q842" i="1" s="1"/>
  <c r="O847" i="1"/>
  <c r="P847" i="1"/>
  <c r="Q847" i="1" s="1"/>
  <c r="O851" i="1"/>
  <c r="P851" i="1"/>
  <c r="Q851" i="1" s="1"/>
  <c r="O856" i="1"/>
  <c r="P856" i="1"/>
  <c r="Q856" i="1" s="1"/>
  <c r="O863" i="1"/>
  <c r="P863" i="1"/>
  <c r="Q863" i="1" s="1"/>
  <c r="O868" i="1"/>
  <c r="P868" i="1"/>
  <c r="Q868" i="1" s="1"/>
  <c r="O873" i="1"/>
  <c r="P873" i="1"/>
  <c r="Q873" i="1" s="1"/>
  <c r="O878" i="1"/>
  <c r="P878" i="1"/>
  <c r="Q878" i="1" s="1"/>
  <c r="O887" i="1"/>
  <c r="P887" i="1"/>
  <c r="Q887" i="1" s="1"/>
  <c r="O893" i="1"/>
  <c r="P893" i="1"/>
  <c r="Q893" i="1" s="1"/>
  <c r="O897" i="1"/>
  <c r="P897" i="1"/>
  <c r="Q897" i="1" s="1"/>
  <c r="O905" i="1"/>
  <c r="P905" i="1"/>
  <c r="Q905" i="1" s="1"/>
  <c r="O914" i="1"/>
  <c r="P914" i="1"/>
  <c r="Q914" i="1" s="1"/>
  <c r="O922" i="1"/>
  <c r="P922" i="1"/>
  <c r="Q922" i="1" s="1"/>
  <c r="O930" i="1"/>
  <c r="P930" i="1"/>
  <c r="Q930" i="1" s="1"/>
  <c r="O934" i="1"/>
  <c r="P934" i="1"/>
  <c r="Q934" i="1" s="1"/>
  <c r="O938" i="1"/>
  <c r="P938" i="1"/>
  <c r="Q938" i="1" s="1"/>
  <c r="O942" i="1"/>
  <c r="P942" i="1"/>
  <c r="Q942" i="1" s="1"/>
  <c r="O948" i="1"/>
  <c r="P948" i="1"/>
  <c r="Q948" i="1" s="1"/>
  <c r="O954" i="1"/>
  <c r="P954" i="1"/>
  <c r="Q954" i="1" s="1"/>
  <c r="O961" i="1"/>
  <c r="P961" i="1"/>
  <c r="Q961" i="1" s="1"/>
  <c r="O969" i="1"/>
  <c r="P969" i="1"/>
  <c r="Q969" i="1" s="1"/>
  <c r="O977" i="1"/>
  <c r="P977" i="1"/>
  <c r="Q977" i="1" s="1"/>
  <c r="O984" i="1"/>
  <c r="P984" i="1"/>
  <c r="Q984" i="1" s="1"/>
  <c r="O991" i="1"/>
  <c r="P991" i="1"/>
  <c r="Q991" i="1" s="1"/>
  <c r="O997" i="1"/>
  <c r="P997" i="1"/>
  <c r="Q997" i="1" s="1"/>
  <c r="O1003" i="1"/>
  <c r="P1003" i="1"/>
  <c r="Q1003" i="1" s="1"/>
  <c r="O1016" i="1"/>
  <c r="P1016" i="1"/>
  <c r="Q1016" i="1" s="1"/>
  <c r="O1021" i="1"/>
  <c r="P1021" i="1"/>
  <c r="Q1021" i="1" s="1"/>
  <c r="O1026" i="1"/>
  <c r="P1026" i="1"/>
  <c r="Q1026" i="1" s="1"/>
  <c r="O1037" i="1"/>
  <c r="P1037" i="1"/>
  <c r="Q1037" i="1" s="1"/>
  <c r="O1043" i="1"/>
  <c r="P1043" i="1"/>
  <c r="Q1043" i="1" s="1"/>
  <c r="O1047" i="1"/>
  <c r="P1047" i="1"/>
  <c r="Q1047" i="1" s="1"/>
  <c r="O1058" i="1"/>
  <c r="P1058" i="1"/>
  <c r="Q1058" i="1" s="1"/>
  <c r="O1063" i="1"/>
  <c r="P1063" i="1"/>
  <c r="Q1063" i="1" s="1"/>
  <c r="O1068" i="1"/>
  <c r="P1068" i="1"/>
  <c r="Q1068" i="1" s="1"/>
  <c r="O1072" i="1"/>
  <c r="P1072" i="1"/>
  <c r="Q1072" i="1" s="1"/>
  <c r="O1077" i="1"/>
  <c r="P1077" i="1"/>
  <c r="Q1077" i="1" s="1"/>
  <c r="O1081" i="1"/>
  <c r="P1081" i="1"/>
  <c r="Q1081" i="1" s="1"/>
  <c r="O1089" i="1"/>
  <c r="P1089" i="1"/>
  <c r="Q1089" i="1" s="1"/>
  <c r="O1093" i="1"/>
  <c r="P1093" i="1"/>
  <c r="Q1093" i="1" s="1"/>
  <c r="O1097" i="1"/>
  <c r="P1097" i="1"/>
  <c r="Q1097" i="1" s="1"/>
  <c r="O1106" i="1"/>
  <c r="P1106" i="1"/>
  <c r="Q1106" i="1" s="1"/>
  <c r="O1110" i="1"/>
  <c r="P1110" i="1"/>
  <c r="Q1110" i="1" s="1"/>
  <c r="O1114" i="1"/>
  <c r="P1114" i="1"/>
  <c r="Q1114" i="1" s="1"/>
  <c r="O1120" i="1"/>
  <c r="P1120" i="1"/>
  <c r="Q1120" i="1" s="1"/>
  <c r="O1124" i="1"/>
  <c r="P1124" i="1"/>
  <c r="Q1124" i="1" s="1"/>
  <c r="O1128" i="1"/>
  <c r="P1128" i="1"/>
  <c r="Q1128" i="1" s="1"/>
  <c r="O1137" i="1"/>
  <c r="P1137" i="1"/>
  <c r="Q1137" i="1" s="1"/>
  <c r="O1430" i="1"/>
  <c r="P1430" i="1"/>
  <c r="Q1430" i="1" s="1"/>
  <c r="O1434" i="1"/>
  <c r="P1434" i="1"/>
  <c r="Q1434" i="1" s="1"/>
  <c r="O1438" i="1"/>
  <c r="P1438" i="1"/>
  <c r="Q1438" i="1" s="1"/>
  <c r="O1442" i="1"/>
  <c r="P1442" i="1"/>
  <c r="Q1442" i="1" s="1"/>
  <c r="O1446" i="1"/>
  <c r="P1446" i="1"/>
  <c r="Q1446" i="1" s="1"/>
  <c r="O1450" i="1"/>
  <c r="P1450" i="1"/>
  <c r="Q1450" i="1" s="1"/>
  <c r="O1456" i="1"/>
  <c r="P1456" i="1"/>
  <c r="Q1456" i="1" s="1"/>
  <c r="O1462" i="1"/>
  <c r="P1462" i="1"/>
  <c r="Q1462" i="1" s="1"/>
  <c r="O1468" i="1"/>
  <c r="P1468" i="1"/>
  <c r="Q1468" i="1" s="1"/>
  <c r="O1474" i="1"/>
  <c r="P1474" i="1"/>
  <c r="Q1474" i="1" s="1"/>
  <c r="O1480" i="1"/>
  <c r="P1480" i="1"/>
  <c r="Q1480" i="1" s="1"/>
  <c r="O1486" i="1"/>
  <c r="P1486" i="1"/>
  <c r="Q1486" i="1" s="1"/>
  <c r="O1490" i="1"/>
  <c r="P1490" i="1"/>
  <c r="Q1490" i="1" s="1"/>
  <c r="O1494" i="1"/>
  <c r="P1494" i="1"/>
  <c r="Q1494" i="1" s="1"/>
  <c r="O1499" i="1"/>
  <c r="P1499" i="1"/>
  <c r="Q1499" i="1" s="1"/>
  <c r="O1503" i="1"/>
  <c r="P1503" i="1"/>
  <c r="Q1503" i="1" s="1"/>
  <c r="O1509" i="1"/>
  <c r="P1509" i="1"/>
  <c r="Q1509" i="1" s="1"/>
  <c r="O1514" i="1"/>
  <c r="P1514" i="1"/>
  <c r="Q1514" i="1" s="1"/>
  <c r="O1521" i="1"/>
  <c r="P1521" i="1"/>
  <c r="Q1521" i="1" s="1"/>
  <c r="O1525" i="1"/>
  <c r="P1525" i="1"/>
  <c r="Q1525" i="1" s="1"/>
  <c r="O1530" i="1"/>
  <c r="P1530" i="1"/>
  <c r="Q1530" i="1" s="1"/>
  <c r="O1535" i="1"/>
  <c r="P1535" i="1"/>
  <c r="Q1535" i="1" s="1"/>
  <c r="O1539" i="1"/>
  <c r="P1539" i="1"/>
  <c r="Q1539" i="1" s="1"/>
  <c r="O1544" i="1"/>
  <c r="P1544" i="1"/>
  <c r="Q1544" i="1" s="1"/>
  <c r="O1548" i="1"/>
  <c r="P1548" i="1"/>
  <c r="Q1548" i="1" s="1"/>
  <c r="O1428" i="1"/>
  <c r="P1428" i="1"/>
  <c r="Q1428" i="1" s="1"/>
  <c r="O1432" i="1"/>
  <c r="P1432" i="1"/>
  <c r="Q1432" i="1" s="1"/>
  <c r="O1436" i="1"/>
  <c r="P1436" i="1"/>
  <c r="Q1436" i="1" s="1"/>
  <c r="O1440" i="1"/>
  <c r="P1440" i="1"/>
  <c r="Q1440" i="1" s="1"/>
  <c r="O1444" i="1"/>
  <c r="P1444" i="1"/>
  <c r="Q1444" i="1" s="1"/>
  <c r="O1448" i="1"/>
  <c r="P1448" i="1"/>
  <c r="Q1448" i="1" s="1"/>
  <c r="O1453" i="1"/>
  <c r="P1453" i="1"/>
  <c r="Q1453" i="1" s="1"/>
  <c r="O1459" i="1"/>
  <c r="P1459" i="1"/>
  <c r="Q1459" i="1" s="1"/>
  <c r="O1465" i="1"/>
  <c r="P1465" i="1"/>
  <c r="Q1465" i="1" s="1"/>
  <c r="O1471" i="1"/>
  <c r="P1471" i="1"/>
  <c r="Q1471" i="1" s="1"/>
  <c r="O1476" i="1"/>
  <c r="P1476" i="1"/>
  <c r="Q1476" i="1" s="1"/>
  <c r="O1483" i="1"/>
  <c r="P1483" i="1"/>
  <c r="Q1483" i="1" s="1"/>
  <c r="O1488" i="1"/>
  <c r="P1488" i="1"/>
  <c r="Q1488" i="1" s="1"/>
  <c r="O1492" i="1"/>
  <c r="P1492" i="1"/>
  <c r="Q1492" i="1" s="1"/>
  <c r="O1496" i="1"/>
  <c r="P1496" i="1"/>
  <c r="Q1496" i="1" s="1"/>
  <c r="O1501" i="1"/>
  <c r="P1501" i="1"/>
  <c r="Q1501" i="1" s="1"/>
  <c r="O1506" i="1"/>
  <c r="P1506" i="1"/>
  <c r="Q1506" i="1" s="1"/>
  <c r="O1512" i="1"/>
  <c r="P1512" i="1"/>
  <c r="Q1512" i="1" s="1"/>
  <c r="O1517" i="1"/>
  <c r="P1517" i="1"/>
  <c r="Q1517" i="1" s="1"/>
  <c r="O1523" i="1"/>
  <c r="P1523" i="1"/>
  <c r="Q1523" i="1" s="1"/>
  <c r="O1528" i="1"/>
  <c r="P1528" i="1"/>
  <c r="Q1528" i="1" s="1"/>
  <c r="O1532" i="1"/>
  <c r="P1532" i="1"/>
  <c r="Q1532" i="1" s="1"/>
  <c r="O1537" i="1"/>
  <c r="P1537" i="1"/>
  <c r="Q1537" i="1" s="1"/>
  <c r="O1541" i="1"/>
  <c r="P1541" i="1"/>
  <c r="Q1541" i="1" s="1"/>
  <c r="O1546" i="1"/>
  <c r="P1546" i="1"/>
  <c r="Q1546" i="1" s="1"/>
  <c r="O1550" i="1"/>
  <c r="P1550" i="1"/>
  <c r="Q1550" i="1" s="1"/>
  <c r="O1555" i="1"/>
  <c r="P1555" i="1"/>
  <c r="Q1555" i="1" s="1"/>
  <c r="O1560" i="1"/>
  <c r="P1560" i="1"/>
  <c r="Q1560" i="1" s="1"/>
  <c r="O1566" i="1"/>
  <c r="P1566" i="1"/>
  <c r="Q1566" i="1" s="1"/>
  <c r="O1573" i="1"/>
  <c r="P1573" i="1"/>
  <c r="Q1573" i="1" s="1"/>
  <c r="O1577" i="1"/>
  <c r="P1577" i="1"/>
  <c r="Q1577" i="1" s="1"/>
  <c r="O1582" i="1"/>
  <c r="P1582" i="1"/>
  <c r="Q1582" i="1" s="1"/>
  <c r="O1586" i="1"/>
  <c r="P1586" i="1"/>
  <c r="Q1586" i="1" s="1"/>
  <c r="O1591" i="1"/>
  <c r="P1591" i="1"/>
  <c r="Q1591" i="1" s="1"/>
  <c r="O1595" i="1"/>
  <c r="P1595" i="1"/>
  <c r="Q1595" i="1" s="1"/>
  <c r="O1600" i="1"/>
  <c r="P1600" i="1"/>
  <c r="Q1600" i="1" s="1"/>
  <c r="O1553" i="1"/>
  <c r="P1553" i="1"/>
  <c r="Q1553" i="1" s="1"/>
  <c r="O1557" i="1"/>
  <c r="P1557" i="1"/>
  <c r="Q1557" i="1" s="1"/>
  <c r="O1563" i="1"/>
  <c r="P1563" i="1"/>
  <c r="Q1563" i="1" s="1"/>
  <c r="O1568" i="1"/>
  <c r="P1568" i="1"/>
  <c r="Q1568" i="1" s="1"/>
  <c r="O1575" i="1"/>
  <c r="P1575" i="1"/>
  <c r="Q1575" i="1" s="1"/>
  <c r="O1580" i="1"/>
  <c r="P1580" i="1"/>
  <c r="Q1580" i="1" s="1"/>
  <c r="O1584" i="1"/>
  <c r="P1584" i="1"/>
  <c r="Q1584" i="1" s="1"/>
  <c r="O1589" i="1"/>
  <c r="P1589" i="1"/>
  <c r="Q1589" i="1" s="1"/>
  <c r="O1593" i="1"/>
  <c r="P1593" i="1"/>
  <c r="Q1593" i="1" s="1"/>
  <c r="O1598" i="1"/>
  <c r="P1598" i="1"/>
  <c r="Q1598" i="1" s="1"/>
  <c r="P1601" i="1"/>
  <c r="Q1601" i="1" s="1"/>
  <c r="O1601" i="1"/>
  <c r="M1707" i="1" l="1"/>
  <c r="O1707" i="1"/>
  <c r="Q1707" i="1"/>
</calcChain>
</file>

<file path=xl/sharedStrings.xml><?xml version="1.0" encoding="utf-8"?>
<sst xmlns="http://schemas.openxmlformats.org/spreadsheetml/2006/main" count="4699" uniqueCount="1303">
  <si>
    <t>НДС</t>
  </si>
  <si>
    <t>Основная скидка / Grundrabatt:</t>
  </si>
  <si>
    <t>Скидка за оснащение склада или объектная скидка / Lagererstausstattungsrabatt bzw.Objektrabatt::</t>
  </si>
  <si>
    <t>Скидка за предоплату / Skonto:</t>
  </si>
  <si>
    <t>Надбавка / Logistikkostenaufschlag:</t>
  </si>
  <si>
    <t>N = Новый артикул
V = Изменен вариант 
P = изменение цены
D = Выводится из программы поставок</t>
  </si>
  <si>
    <t>Программа</t>
  </si>
  <si>
    <t>Складская программа</t>
  </si>
  <si>
    <t>Прежний материал</t>
  </si>
  <si>
    <t>Актуальный материал</t>
  </si>
  <si>
    <t>Наименование</t>
  </si>
  <si>
    <t>Кол-во</t>
  </si>
  <si>
    <t>Ед. изм.</t>
  </si>
  <si>
    <t>Единица поставки</t>
  </si>
  <si>
    <t>Цена брутто 
ЕВРО
без НДС</t>
  </si>
  <si>
    <t>Цена брутто
ЕВРО 
с НДС</t>
  </si>
  <si>
    <t>Сумма брутто
ЕВРО
с НДС</t>
  </si>
  <si>
    <t>Цена нетто
ЕВРО 
без НДС</t>
  </si>
  <si>
    <t>Сумма нетто
ЕВРО 
без НДС</t>
  </si>
  <si>
    <t>Цена нетто
ЕВРО 
с НДС</t>
  </si>
  <si>
    <t>Сумма нетто
ЕВРО 
с НДС</t>
  </si>
  <si>
    <t>RAUTITAN</t>
  </si>
  <si>
    <t>1.1.1. Трубы и комплектующие на водоснабжение и отопление</t>
  </si>
  <si>
    <t>x</t>
  </si>
  <si>
    <t>м</t>
  </si>
  <si>
    <t>Универсальн.труба RAUTITAN stabil 16,2х2,6 мм, бухта 100 м</t>
  </si>
  <si>
    <t>Универсальн.труба RAUTITAN stabil 20х2,9 мм, бухта 100 м</t>
  </si>
  <si>
    <t>Универсальн.труба RAUTITAN stabil 25х3,7 мм, бухта 50 м</t>
  </si>
  <si>
    <t>Универсальн.труба RAUTITAN stabil 32х4,7 мм, бухта 25 м</t>
  </si>
  <si>
    <t>Универсальн.труба RAUTITAN stabil 16,2х2,6 мм, прям.отрезки 5м</t>
  </si>
  <si>
    <t>Универсальн.труба RAUTITAN stabil 20х2,9 мм, прям.отрезки 5м</t>
  </si>
  <si>
    <t>Универсальн.труба RAUTITAN stabil 25х3,7 мм, прям.отрезки 5м</t>
  </si>
  <si>
    <t>Универсальн.труба RAUTITAN stabil 32х4,7 мм, прям.отрезки 5м</t>
  </si>
  <si>
    <t>Универсальн.труба RAUTITAN stabil 40х6,0 мм, прям.отрезки 5м</t>
  </si>
  <si>
    <t>под заказ</t>
  </si>
  <si>
    <t>Унив.труба RAUTITAN stabil 16,2х2,6, прямоуг. изол. 9 мм, бухта 25 м</t>
  </si>
  <si>
    <t>Унив.труба RAUTITAN stabil 20х2,9, прямоуг. изол. 9 мм, бухта 25 м</t>
  </si>
  <si>
    <t>Унив.труба RAUTITAN stabil 16,2х2,6, прямоуг., изол.26 мм, бухта 25 м</t>
  </si>
  <si>
    <t>Унив.труба RAUTITAN stabil 20х2,9, прямоуг., изол. 26 мм, бухта 25 м</t>
  </si>
  <si>
    <t>Унив.труба RAUTITAN stabil 16,2х2,6, кругл., изол. 4 мм, бухта 50 м</t>
  </si>
  <si>
    <t>Унив.труба RAUTITAN stabil 20х2,9, кругл., изол. 4 мм, бухта 50 м</t>
  </si>
  <si>
    <t xml:space="preserve">Унив.труба RAUTITAN stabil 25x3,7, кругл., изол. 4 мм, бухта 25 м. </t>
  </si>
  <si>
    <t>Унив.труба RAUTITAN stabil 16,2х2,6, кругл., изол. 9 мм, бухта 50 м</t>
  </si>
  <si>
    <t>Унив.труба RAUTITAN stabil 20х2,9, кругл., изол. 9 мм, бухта 50 м</t>
  </si>
  <si>
    <t xml:space="preserve">Унив.труба RAUTITAN stabil 25x3,7, кругл., изол. 9 мм, бухта 25 м. </t>
  </si>
  <si>
    <t>Унив.труба RAUTITAN stabil 16x2,6, кругл., изол. 13 мм, бухта 25 м.</t>
  </si>
  <si>
    <t xml:space="preserve">Унив.труба RAUTITAN stabil 20x2,9, кругл., изол. 13 мм, бухта 25 м. </t>
  </si>
  <si>
    <t xml:space="preserve">Унив.труба RAUTITAN stabil 25x3,7, кругл., изол. 13 мм, бухта 25 м. </t>
  </si>
  <si>
    <t>Унив.труба RAUTITAN stаbil 16,2х2,6мм в гофротрубе, бухта 50м</t>
  </si>
  <si>
    <t>Унив.труба RAUTITAN stabil 20х2,9мм в гофротрубе, бухта 50 м</t>
  </si>
  <si>
    <t>Унив.труба RAUTITAN flex 16x2,2, бухта 100м</t>
  </si>
  <si>
    <t>Унив.труба RAUTITAN flex 20x2,8, бухта 100м</t>
  </si>
  <si>
    <t>Унив.труба RAUTITAN flex 25x3,5, бухта 50м</t>
  </si>
  <si>
    <t>Унив.труба RAUTITAN flex 32x4,4, бухта 50м</t>
  </si>
  <si>
    <t>Унив.труба RAUTITAN flex 16x2,2, прям.отрезки 6м</t>
  </si>
  <si>
    <t>Унив.труба RAUTITAN flex 20x2,8, прям.отрезки 6м</t>
  </si>
  <si>
    <t>Унив.труба RAUTITAN flex 25x3,5, прям.отрезки 6м</t>
  </si>
  <si>
    <t>Унив.труба RAUTITAN flex 32x4,4, прям.отрезки 6м</t>
  </si>
  <si>
    <t>Унив.труба RAUTITAN flex 40x5,5, прям.отрезки 6м</t>
  </si>
  <si>
    <t>Унив.труба RAUTITAN flex 50x6,9, прям.отрезки 6м</t>
  </si>
  <si>
    <t>Унив.труба RAUTITAN flex 63x8,6, прям.отрезки 6м</t>
  </si>
  <si>
    <t>Унив.труба RAUTITAN flex 16х2,2, прямоуг., изол.9 мм, бухта 50м</t>
  </si>
  <si>
    <t>Унив.труба RAUTITAN flex 20х2,8, прямоуг., изол.9 мм, бухта 50м</t>
  </si>
  <si>
    <t>Унив.труба RAUTITAN flex 16х2,2, прямоуг., изол.26 мм, бухта 25м</t>
  </si>
  <si>
    <t>Унив.труба RAUTITAN flex 20х2,8, прямоуг., изол.26 мм, бухта 25м</t>
  </si>
  <si>
    <t>Унив.труба RAUTITAN flex 16х2,2, кругл., изол.4 мм, бухта 50м</t>
  </si>
  <si>
    <t>Унив.труба RAUTITAN flex 20х2,8, кругл., изол.4 мм, бухта 50м</t>
  </si>
  <si>
    <t xml:space="preserve">Унив.труба RAUTITAN flex 25x3,5, кругл., изол. 4 мм, бухта 25 м. </t>
  </si>
  <si>
    <t>Унив.труба RAUTITAN flex 16 х2,2, кругл., изол.9 мм, бухта 50м</t>
  </si>
  <si>
    <t>Унив.труба RAUTITAN flex 20х2,8, кругл., изол.9 мм, бухта 50м</t>
  </si>
  <si>
    <t xml:space="preserve">Унив.труба RAUTITAN flex 25x3,5, кругл., изол. 9 мм, бухта 25 м. </t>
  </si>
  <si>
    <t xml:space="preserve">Унив.труба RAUTITAN flex 16x2,2, кругл., изол. 13 мм, бухта 25 м. </t>
  </si>
  <si>
    <t xml:space="preserve">Унив.труба RAUTITAN flex 20x2,8, кругл., изол. 13 мм, бухта 25 м. </t>
  </si>
  <si>
    <t>Унив.труба RAUTITAN flex 25x3,5, кругл., изол. 13 мм, бухта 25 м.</t>
  </si>
  <si>
    <t>Унив.труба RAUTITAN flex 16х2,2 в гофротрубе, бухта 50м</t>
  </si>
  <si>
    <t>Унив.труба RAUTITAN flex 20х2,8 в гофротрубе, бухта 50м</t>
  </si>
  <si>
    <t>D</t>
  </si>
  <si>
    <t xml:space="preserve">Труба водопров. RAUTITAN his 16x2,2, бухта 100 м </t>
  </si>
  <si>
    <t>Труба водопров. RAUTITAN his 16x2,2, прямые отрезки 6 м 
Выводится из программы поставок</t>
  </si>
  <si>
    <t>Труба водопров. RAUTITAN his 20x2,8, бухта 100 м 
Выводится из программы поставок</t>
  </si>
  <si>
    <t xml:space="preserve">Труба водопров. RAUTITAN his 20x2,8, прямые отрезки 6 м </t>
  </si>
  <si>
    <t xml:space="preserve">Труба водопров. RAUTITAN his 25x3,5, бухта 50 м </t>
  </si>
  <si>
    <t>Труба водопров. RAUTITAN his 25x3,5, прямые отрезки 6 м 
Выводится из программы поставок</t>
  </si>
  <si>
    <t>Труба водопров. RAUTITAN his 32x4,4, бухта 50 м 
Выводится из программы поставок</t>
  </si>
  <si>
    <t>Труба водопров. RAUTITAN his 32x4,4, прямые отрезки 6 м 
Выводится из программы поставок</t>
  </si>
  <si>
    <t>Труба водопров. RAUTITAN his 40x5,5, прямые отрезки 6 м 
Выводится из программы поставок</t>
  </si>
  <si>
    <t xml:space="preserve">Труба водопров. RAUTITAN his 50x6,9, прямые отрезки 6 м </t>
  </si>
  <si>
    <t xml:space="preserve">Труба водопров. RAUTITAN his 63x8,6, прямые отрезки 6 м </t>
  </si>
  <si>
    <t>Унив. труба RAUTITAN pink+ 16х2,2 мм, бухта 120 м</t>
  </si>
  <si>
    <t>Унив. труба RAUTITAN pink+ 16х2,2 мм, прямые отрезки 6 м</t>
  </si>
  <si>
    <t>Унив. труба RAUTITAN pink+ 20х2,8 мм, бухта 120 м</t>
  </si>
  <si>
    <t>Унив. труба RAUTITAN pink+ 20х2,8 мм, прямые отрезки 6 м</t>
  </si>
  <si>
    <t>Унив. труба RAUTITAN pink+ 25х3,5 мм, бухта 50 м</t>
  </si>
  <si>
    <t>Унив. труба RAUTITAN pink+ 25х3,5 мм, прямые отрезки 6 м</t>
  </si>
  <si>
    <t>Унив. труба RAUTITAN pink+ 32х4,4 мм, бухта 50 м</t>
  </si>
  <si>
    <t>Унив. труба RAUTITAN pink+ 32х4,4 мм, прямые отрезки 6 м</t>
  </si>
  <si>
    <t>Унив. труба RAUTITAN pink+ 40х5,5 мм, прямые отрезки 6 м</t>
  </si>
  <si>
    <t>Унив. труба RAUTITAN pink+ 50х6,9 мм, прямые отрезки 6 м</t>
  </si>
  <si>
    <t>Унив. труба RAUTITAN pink+ 63х8,7 мм, прямые отрезки 6 м</t>
  </si>
  <si>
    <t>Отоп. труба RAUTITAN black 16х2,2 мм, бухта 200 м</t>
  </si>
  <si>
    <t>Отоп. труба RAUTITAN black 20х2,8 мм, бухта 180 м</t>
  </si>
  <si>
    <t>Отоп. труба RAUTITAN black 25х3,5 мм, бухта 100 м</t>
  </si>
  <si>
    <t>Гофротруба защитн.для ПЭ-трубы 16/17, бухта 50м</t>
  </si>
  <si>
    <t>Гофротруба защитн.для ПЭ-трубы 20, бухта 50м</t>
  </si>
  <si>
    <t>Гофротруба защитн.для ПЭ-трубы 25, бухта 25м</t>
  </si>
  <si>
    <t>Гофротруба защитн.для ПЭ-трубы 32, бухта 25м</t>
  </si>
  <si>
    <t>Фиксирующий желоб для ПЭ-трубы 16/17</t>
  </si>
  <si>
    <t>Фиксирующий желоб для ПЭ-трубы 20</t>
  </si>
  <si>
    <t>Фиксирующий желоб для ПЭ-трубы 25</t>
  </si>
  <si>
    <t>Фиксирующий желоб для ПЭ-трубы 32</t>
  </si>
  <si>
    <t>Фиксирующий желоб для ПЭ-трубы 40</t>
  </si>
  <si>
    <t>Фиксирующий желоб для ПЭ-трубы 50</t>
  </si>
  <si>
    <t>Фиксирующий желоб для ПЭ-трубы 63</t>
  </si>
  <si>
    <t>1.1.2. Универсальные фитинги RAUTITAN для водоснабжения и отопления</t>
  </si>
  <si>
    <t>Монтажная гильза 16 PX</t>
  </si>
  <si>
    <t>шт</t>
  </si>
  <si>
    <t>Монтажная гильза 20 PX</t>
  </si>
  <si>
    <t>Монтажная гильза 25 PX</t>
  </si>
  <si>
    <t>Монтажная гильза 32 PX</t>
  </si>
  <si>
    <t>Монтажная гильза 40 PX</t>
  </si>
  <si>
    <t>Монтажная гильза 50 MX</t>
  </si>
  <si>
    <t>Монтажная гильза 63 MX</t>
  </si>
  <si>
    <t>Тройник равнопроходный 16-16-16 PX</t>
  </si>
  <si>
    <t>Тройник равнопроходный 20-20-20 PX</t>
  </si>
  <si>
    <t>Тройник равнопроходный 25-25-25 PX</t>
  </si>
  <si>
    <t>Тройник равнопроходный 32-32-32 PX</t>
  </si>
  <si>
    <t>Тройник равнопроходный 40-40-40 PX</t>
  </si>
  <si>
    <t>Тройник равнопроходный 50-50-50 RX+</t>
  </si>
  <si>
    <t>Тройник равнопроходный 63-63-63 RX+</t>
  </si>
  <si>
    <t>Тройник с повышенным сопротивлением на проходе 32-16-25 RX+</t>
  </si>
  <si>
    <t>Тройник с повышенным сопротивлением на проходе 40-16-32 RX+</t>
  </si>
  <si>
    <t>Тройник с повышенным сопротивлением на проходе 40-20-32 RX+</t>
  </si>
  <si>
    <t>Проточный настенный угольник 16/16-Rp 1/2 длинный RX+</t>
  </si>
  <si>
    <t>Проточный настенный угольник 20/20-Rp 1/2 длинный RX+</t>
  </si>
  <si>
    <t>Проточный настенный угольник 25/25-Rp 1/2 длинный RX+</t>
  </si>
  <si>
    <t>Проточный настенный угольник 16/16-Rp 1/2 короткий RX+</t>
  </si>
  <si>
    <t>Проточный настенный угольник 20/20-Rp 1/2 короткий RX+</t>
  </si>
  <si>
    <t>Проточный настенный угольник 16/20-Rp 1/2 короткий RX+</t>
  </si>
  <si>
    <t>Проточный настенный угольник 20/16-Rp 1/2 короткий RX+</t>
  </si>
  <si>
    <t>Проточный настенный угольник 25/25-Rp 1/2 короткий RX+</t>
  </si>
  <si>
    <t>Тройник RAUTITAN RX+ с наружной резьбой 16-16-R 1/2</t>
  </si>
  <si>
    <t>Тройник RAUTITAN RX+ с наружной резьбой 20-20-R 1/2</t>
  </si>
  <si>
    <t>Тройник RAUTITAN RX+ с наружной резьбой 20-20-R 3/4</t>
  </si>
  <si>
    <t>Тройник с уменьшенным боковым проходом 20-16-20 PX</t>
  </si>
  <si>
    <t>Тройник с уменьшенным боковым проходом 25-16-25 PX</t>
  </si>
  <si>
    <t>Тройник с уменьшенным боковым проходом 25-20-25 PX</t>
  </si>
  <si>
    <t>Тройник с уменьшенным боковым проходом 32-16-32 PX</t>
  </si>
  <si>
    <t>Тройник с уменьшенным боковым проходом 32-20-32 PX</t>
  </si>
  <si>
    <t>Тройник с уменьшенным боковым проходом 32-25-32 PX</t>
  </si>
  <si>
    <t>Тройник с уменьшенным боковым проходом 40-20-40 PX</t>
  </si>
  <si>
    <t>Тройник с уменьшенным боковым проходом 40-25-40 PX</t>
  </si>
  <si>
    <t>Тройник с уменьшенным боковым проходом 40-32-40 PX</t>
  </si>
  <si>
    <t>Тройник с уменьшенным боковым проходом 50-20-50 RX+</t>
  </si>
  <si>
    <t>Тройник с уменьшенным боковым проходом 50-25-50 RX+</t>
  </si>
  <si>
    <t>Тройник с уменьшенным боковым проходом 50-32-50 RX+</t>
  </si>
  <si>
    <t>Тройник с уменьшенным боковым проходом 50-40-50 RX+</t>
  </si>
  <si>
    <t>Тройник с уменьшенным боковым проходом 63-25-63 RX+</t>
  </si>
  <si>
    <t>Тройник с уменьшенным боковым проходом 63-32-63 RX+</t>
  </si>
  <si>
    <t>Тройник с уменьшенным боковым проходом 63-40-63 RX+</t>
  </si>
  <si>
    <t>Тройник с уменьшенным боковым проходом 63-50-63 RX+</t>
  </si>
  <si>
    <t>Тройник с уменьшенным торцевым проходом 20-20-16 PX</t>
  </si>
  <si>
    <t>Тройник с уменьшенным торцевым проходом 25-25-16 PX</t>
  </si>
  <si>
    <t>Тройник с уменьшенным торцевым проходом 25-25-20 PX</t>
  </si>
  <si>
    <t>Тройник с уменьшенным торцевым проходом 32-32-20 PX</t>
  </si>
  <si>
    <t>Тройник с уменьшенным торцевым проходом 32-32-25 PX</t>
  </si>
  <si>
    <t>Тройник с уменьшенным боковым и торцевым проходами 20-16-16 PX</t>
  </si>
  <si>
    <t>Тройник с уменьшенным боковым и торцевым проходами 25-16-16 PX</t>
  </si>
  <si>
    <t>Тройник с уменьшенным боковым и торцевым проходами 25-16-20 PX</t>
  </si>
  <si>
    <t>Тройник с уменьшенным боковым и торцевым проходами 25-20-16 PX</t>
  </si>
  <si>
    <t>Тройник с уменьшенным боковым и торцевым проходами 25-20-20 PX</t>
  </si>
  <si>
    <t>Тройник с уменьшенным боковым и торцевым проходами 32-20-20 PX</t>
  </si>
  <si>
    <t>Тройник с уменьшенным боковым и торцевым проходами 32-20-25 PX</t>
  </si>
  <si>
    <t>Тройник с уменьшенным боковым и торцевым проходами 32-25-20 PX</t>
  </si>
  <si>
    <t>Тройник с уменьшенным боковым и торцевым проходами 32-25-25 PX</t>
  </si>
  <si>
    <t>Тройник с уменьшенным боковым и торцевым проходами 40-32-32 PX</t>
  </si>
  <si>
    <t>Тройник с уменьшенным боковым и торцевым проходами 50-32-40 RX+</t>
  </si>
  <si>
    <t>Тройник с увеличенным боковым проходом 16-20-16 PX</t>
  </si>
  <si>
    <t>Тройник с увеличенным боковым проходом 16-25-16 PX</t>
  </si>
  <si>
    <t>Тройник с увеличенным боковым проходом 20-25-16 PX</t>
  </si>
  <si>
    <t>Тройник с увеличенным боковым проходом 20-25-20 PX</t>
  </si>
  <si>
    <t>Тройник с увеличенным боковым проходом 25-32-25 PX</t>
  </si>
  <si>
    <t>Тройник настенный с внутренней резьбой 16-Rp1/2-16 RX+</t>
  </si>
  <si>
    <t>Тройник настенный с внутренней резьбой 20-Rp1/2-16 RX+</t>
  </si>
  <si>
    <t>Тройник настенный с внутренней резьбой 20-Rp1/2-20 RX+</t>
  </si>
  <si>
    <t>Тройник с внутр. резьбой на боков. проходе 25-Rp 1/2-25 RX+</t>
  </si>
  <si>
    <t>Тройник с внутр. резьбой на боков. проходе 25-Rp 3/4-25 RX+</t>
  </si>
  <si>
    <t xml:space="preserve">Тройник с внутр. резьбой на боков. проходе 32-Rp 3/4-25 RX+ </t>
  </si>
  <si>
    <t>Тройник с внутр. резьбой на боков. проходе 32-Rp 3/4-32 RX+</t>
  </si>
  <si>
    <t>Тройник с внутр. резьбой на боков. проходе 32-Rp 1-32 RX+</t>
  </si>
  <si>
    <t>Тройник с внутр. резьбой на боков. проходе 40-Rp 1-40 RX+</t>
  </si>
  <si>
    <t>Тройник с внутр. резьбой на боков. проходе 50-Rp 1-50 RX+</t>
  </si>
  <si>
    <t>Муфта соединительная равнопроходная 16 PX</t>
  </si>
  <si>
    <t>Муфта соединительная равнопроходная 20 PX</t>
  </si>
  <si>
    <t>Муфта соединительная равнопроходная 25 PX</t>
  </si>
  <si>
    <t>Муфта соединительная равнопроходная 32 PX</t>
  </si>
  <si>
    <t>Муфта соединительная равнопроходная 40 PX</t>
  </si>
  <si>
    <t>Муфта соединительная равнопроходная 50 RХ+</t>
  </si>
  <si>
    <t>Муфта соединительная равнопроходная 63 RХ +</t>
  </si>
  <si>
    <t>Муфта соединительная переходная 20-16 PX</t>
  </si>
  <si>
    <t>Муфта соединительная переходная 25-16 PX</t>
  </si>
  <si>
    <t>Муфта соединительная переходная 25-20 PX</t>
  </si>
  <si>
    <t>Муфта соединительная переходная 32-25 PX</t>
  </si>
  <si>
    <t>Муфта соединительная переходная 40-32 PX</t>
  </si>
  <si>
    <t>Муфта соединительная переходная 40-25 RX+</t>
  </si>
  <si>
    <t>Муфта соединительная переходная 50-32 RX+</t>
  </si>
  <si>
    <t>Муфта соединительная переходная 50-40 RX+</t>
  </si>
  <si>
    <t>Муфта соединительная переходная 63-50 RX+</t>
  </si>
  <si>
    <t>Переходник на пайку 16-L15 RX+</t>
  </si>
  <si>
    <t>Переходник на пайку 20-L15 RX+</t>
  </si>
  <si>
    <t>Переходник на пайку 20-L18 RX+</t>
  </si>
  <si>
    <t>Переходник на пайку 20-L22 RX+</t>
  </si>
  <si>
    <t>Переходник на пайку 25-L22 RX+</t>
  </si>
  <si>
    <t>Переходник на пайку 25-L28 RX+</t>
  </si>
  <si>
    <t>Переходник на пайку 32-L28 RX+</t>
  </si>
  <si>
    <t>Переходник с наружной резьбой 16-R 1/2 RX+</t>
  </si>
  <si>
    <t>Переходник с наружной резьбой 16-R 3/4 RX+</t>
  </si>
  <si>
    <t>Переходник с наружной резьбой 16-R 1 RX+</t>
  </si>
  <si>
    <t>Переходник с наружной резьбой 20-R 1/2 RX+</t>
  </si>
  <si>
    <t>Переходник с наружной резьбой 20-R 3/4 RX+</t>
  </si>
  <si>
    <t>Переходник с наружной резьбой 20-R 1 RX+</t>
  </si>
  <si>
    <t>Переходник с наружной резьбой 25-R 1/2 RX+</t>
  </si>
  <si>
    <t>Переходник с наружной резьбой 25-R 3/4 RX+</t>
  </si>
  <si>
    <t>Переходник с наружной резьбой 25-R 1 RX+</t>
  </si>
  <si>
    <t>Переходник с наружной резьбой 32-R 3/4 RX+</t>
  </si>
  <si>
    <t>Переходник с наружной резьбой 32-R 1 RX+</t>
  </si>
  <si>
    <t>Переходник с наружной резьбой 32-R 1 1/4 RX+</t>
  </si>
  <si>
    <t>Переходник с наружной резьбой 40-R 1 1/4 RX+</t>
  </si>
  <si>
    <t>Переходник с наружной резьбой 50-R 1 1/4 RX+</t>
  </si>
  <si>
    <t>Переходник с наружной резьбой 50-R 1 1/2 RX+</t>
  </si>
  <si>
    <t>Переходник с наружной резьбой 63-R 2 RX+</t>
  </si>
  <si>
    <t>Переходник с внутренней резьбой 16-Rp 1/2 RX+</t>
  </si>
  <si>
    <t>Переходник с внутренней резьбой 20-Rp 1/2 RX+</t>
  </si>
  <si>
    <t>Переходник с внутренней резьбой 20-Rp 3/4 RX+</t>
  </si>
  <si>
    <t>Переходник с внутренней резьбой 25-Rp 1/2 RX+</t>
  </si>
  <si>
    <t>Переходник с внутренней резьбой 25-Rp 3/4 RX+</t>
  </si>
  <si>
    <t>Переходник с внутренней резьбой 25-Rp 1 RX+</t>
  </si>
  <si>
    <t>Переходник с внутренней резьбой 32-Rp 3/4 RX+</t>
  </si>
  <si>
    <t>Переходник с внутренней резьбой 32-Rр 1 RX+</t>
  </si>
  <si>
    <t>Переходник с внутренней резьбой 40-Rр 1 1/4 RX+</t>
  </si>
  <si>
    <t>Переходник с накидной гайкой 16-G 1/2 RX+</t>
  </si>
  <si>
    <t>Переходник с накидной гайкой 16-G 3/4 RX+</t>
  </si>
  <si>
    <t>Переходник с накидной гайкой 20-G 1/2 RX+</t>
  </si>
  <si>
    <t>Переходник с накидной гайкой 20-G 3/4 RX+</t>
  </si>
  <si>
    <t>Переходник с накидной гайкой 25-G 3/4 RX+</t>
  </si>
  <si>
    <t>Переходник с накидной гайкой 25-G 1 RX+</t>
  </si>
  <si>
    <t>Переходник с накидной гайкой 32-G 1 RX+</t>
  </si>
  <si>
    <t>Переходник с накидной гайкой 32-G 1 1/4 RX+</t>
  </si>
  <si>
    <t>Переходник с накидной гайкой 32-G 1 1/2 RX+</t>
  </si>
  <si>
    <t>Переходник с накидной гайкой 40-G 1 1/2 RX+</t>
  </si>
  <si>
    <t>Переходник с накидной гайкой 50-G 1 3/4 RX+</t>
  </si>
  <si>
    <t>Переходник с накидной гайкой 63-G 2 3/8 RX+</t>
  </si>
  <si>
    <t xml:space="preserve">Переходник на евроконус 16-G 3/4 </t>
  </si>
  <si>
    <t xml:space="preserve">Переходник на евроконус 20-G 3/4 </t>
  </si>
  <si>
    <t>Угольник-переходник с накидной гайкой 16-G 1/2 RX+</t>
  </si>
  <si>
    <t>Угольник-переходник с накидной гайкой 20-G 1/2 RX+</t>
  </si>
  <si>
    <t>Угольник 90°, 50 RX+</t>
  </si>
  <si>
    <t>Угольник 90°, 63 RX+</t>
  </si>
  <si>
    <t>Угольник 90°, 16 PX</t>
  </si>
  <si>
    <t>Угольник 90°, 20 PX</t>
  </si>
  <si>
    <t>Угольник 90°, 25 PX</t>
  </si>
  <si>
    <t>Угольник 90°, 32 PX</t>
  </si>
  <si>
    <t>Угольник 90°, 40 PX</t>
  </si>
  <si>
    <t>Угольник 45°, 50 RX+</t>
  </si>
  <si>
    <t>Угольник 45°, 63 RX+</t>
  </si>
  <si>
    <t>Угольник 45°, 20 PX</t>
  </si>
  <si>
    <t>Угольник 45°, 25 PX</t>
  </si>
  <si>
    <t>Угольник 45°, 32 PX</t>
  </si>
  <si>
    <t>Угольник 45°, 40 PX</t>
  </si>
  <si>
    <t>Фиксатор поворота с кольцами 90°, 16</t>
  </si>
  <si>
    <t>Фиксатор поворота с кольцами 90°, 20</t>
  </si>
  <si>
    <t>Фиксатор поворота с кольцами 90°, 25</t>
  </si>
  <si>
    <t>Фиксатор поворота с кольцами 90°, 32</t>
  </si>
  <si>
    <t>Фиксатор поворота с кольцами 45°, 16</t>
  </si>
  <si>
    <t>Фиксатор поворота с кольцами 45°, 20</t>
  </si>
  <si>
    <t>Фиксатор поворота с кольцами 45°, 25</t>
  </si>
  <si>
    <t>Фиксатор поворота с кольцами 45°, 32</t>
  </si>
  <si>
    <t>Угольник-переходник с наружной резьбой 16-R 1/2 RX+</t>
  </si>
  <si>
    <t>Угольник-переходник с наружной резьбой 20-R 1/2 RX+</t>
  </si>
  <si>
    <t>Угольник-переходник с наружной резьбой 20-R 3/4 RX+</t>
  </si>
  <si>
    <t>Угольник-переходник с наружной резьбой 25-R 3/4 RX+</t>
  </si>
  <si>
    <t>Угольник-переходник с наружной резьбой 32-R 3/4 RX+</t>
  </si>
  <si>
    <t>Угольник-переходник с наружной резьбой 32-R 1 RX+</t>
  </si>
  <si>
    <t>Угольник-переходник с внутренней резьбой 16-Rp 1/2 RX+</t>
  </si>
  <si>
    <t>Угольник-переходник с внутренней резьбой 16-Rp 3/4 RX+</t>
  </si>
  <si>
    <t>Угольник-переходник с внутренней резьбой 20-Rp 1/2 RX+</t>
  </si>
  <si>
    <t>Угольник-переходник с внутренней резьбой 20-Rp 3/4 RX+</t>
  </si>
  <si>
    <t>Угольник-переходник с внутренней резьбой 25-Rp 1 RX+</t>
  </si>
  <si>
    <t>Угольник настенный с внутр. резьбой 16-Rp 1/2 RX+</t>
  </si>
  <si>
    <t>Угольник настенный с внутр. резьбой 20-Rp 1/2 RX+</t>
  </si>
  <si>
    <t>Угольник настенный с внутр. резьбой 20-Rp 3/4 RX+</t>
  </si>
  <si>
    <t>Угольник настенный с внутр. резьбой 25-Rp 3/4 RX+</t>
  </si>
  <si>
    <t>Угольник настенный с длинным патрубком, внутр. резьба 16-Rp 1/2 RX+</t>
  </si>
  <si>
    <t>Угольник настенный с длинным патрубком, внутр. резьба 20-Rp 1/2 RX+</t>
  </si>
  <si>
    <t>Угольник настенный с наружной резьбой 16-R 1/2 RX+</t>
  </si>
  <si>
    <t>Угольник настенный с наружной резьбой 20-R 1/2 RX+</t>
  </si>
  <si>
    <t>Угольник настенный с наружной резьбой 20-R 3/4 RX+</t>
  </si>
  <si>
    <t>Угольник настенный с внутр. резьбой 16-Rp 1/2 длинный, 59 мм RX+</t>
  </si>
  <si>
    <t>Угольник настенный с внутр. резьбой 20-Rp 1/2 длинный, 59 мм RX+</t>
  </si>
  <si>
    <t>Угольник настенный с внутр. резьбой 16-Rp 1/2 длинный, 70 мм RX+</t>
  </si>
  <si>
    <t>Угольник настенный с внутренней резьбой 20-Rp1/2 70мм RX+</t>
  </si>
  <si>
    <t>Угольник настенный с квадратными фланцами 16-Rp1/2 RX+</t>
  </si>
  <si>
    <t>Угольник настенный с квадратными фланцами 20-Rp1/2 RX+</t>
  </si>
  <si>
    <t>Угольник для подсоединения сливного бачка 16-Rp1/2 RX+</t>
  </si>
  <si>
    <t>Угольник настенный для гипсокартонных плит 16-Rp1/2x28 RX+</t>
  </si>
  <si>
    <t>Угольник настенный для гипсокартонных плит 20-Rp1/2x28 RX+</t>
  </si>
  <si>
    <t>Угольник настенный для ДСП 16-Rp1/2x28 RX+</t>
  </si>
  <si>
    <t>Угольник настенный для ДСП 20-Rp1/2x28 RX+</t>
  </si>
  <si>
    <t>Угольник настенный для ДСП 16-Rp1/2X35 RX+</t>
  </si>
  <si>
    <t>Угольник настенный для ДСП 16-Rp1/2x55 RX+</t>
  </si>
  <si>
    <t>Угольник настенный для подсоед. к монтажн.узлам 16-Rp1/2x55 RX+</t>
  </si>
  <si>
    <t>Штуцер настенный  короткий 16-Rp1/2 x 28 RX+</t>
  </si>
  <si>
    <t>Переходник 16 - MeplaFix RX+</t>
  </si>
  <si>
    <t>Переходник 20 - MeplaFix RX+</t>
  </si>
  <si>
    <t>Угольник-переходник 16 - MeplaFix RX+</t>
  </si>
  <si>
    <t>Угольник-переходник 20 - MeplaFix RX+</t>
  </si>
  <si>
    <t>Тройник 16 – MeplaFix -16 RX+</t>
  </si>
  <si>
    <t>Тройник 20 - MeplaFix - 20 RX+</t>
  </si>
  <si>
    <t xml:space="preserve">Защитная лента RAUTITAN </t>
  </si>
  <si>
    <t xml:space="preserve">Тепло-шумоизоляционный кожух для настенных угольников Rp 1/2 </t>
  </si>
  <si>
    <t>Тепло-шумоизоляционный кожух для настенных угольников, проходных Rp 1/2</t>
  </si>
  <si>
    <t>Кронштейн, тип O 100</t>
  </si>
  <si>
    <t>Кронштейн, тип O 75 / 150</t>
  </si>
  <si>
    <t>Кронштейн, тип D в сборе</t>
  </si>
  <si>
    <t>Крепёжный элемент для сифона или отвода (НТ)</t>
  </si>
  <si>
    <t>Кронштейн, тип Z 30</t>
  </si>
  <si>
    <t>Кронштейн, тип Z 42</t>
  </si>
  <si>
    <t>Кронштейн, тип Е</t>
  </si>
  <si>
    <t>Кронштейн 75 / 150</t>
  </si>
  <si>
    <t>Кронштейн UA для скрытого монтажа</t>
  </si>
  <si>
    <t>Монтажная шина, 2 м</t>
  </si>
  <si>
    <t>Изолирующая шайба для кронштейна с винтами крепления</t>
  </si>
  <si>
    <t>Инструмент для гибки монтажной шины</t>
  </si>
  <si>
    <t>Монтажный блок для скрытого монтажа O 75/150 короткого RX+</t>
  </si>
  <si>
    <t>Монтажный блок для открытого монтажа O 75/150 короткого RX+</t>
  </si>
  <si>
    <t>Настенный угольник фланцевый 16-Rp 1/2 RX+</t>
  </si>
  <si>
    <t>Настенный угольник фланцевый 20-Rp 1/2 RX+</t>
  </si>
  <si>
    <t>Розетка настенная для фланцевых угольников</t>
  </si>
  <si>
    <t>Кронштейн для настенной розетки 137035-001</t>
  </si>
  <si>
    <t>Распределительный коллектор G1 2 отвода G 3/4</t>
  </si>
  <si>
    <t>Распределительный коллектор G1 3 отвода G 3/4</t>
  </si>
  <si>
    <t>Распределительный коллектор G1 4 отвода G 3/4</t>
  </si>
  <si>
    <t>Заглушка G1</t>
  </si>
  <si>
    <t>Гребенка распределительная на две трубы R/Rp 3/4-16 RX+</t>
  </si>
  <si>
    <t>Гребенка распределительная на две трубы R/Rp 3/4-20 RX+</t>
  </si>
  <si>
    <t>Гребенка распределительная на три трубы R/Rp 3/4-16 RX+</t>
  </si>
  <si>
    <t>Гребенка распределительная на три трубы R/Rp 3/4-20 RX+</t>
  </si>
  <si>
    <t>Кронштейн для крепл. гребенки</t>
  </si>
  <si>
    <t>Заглушка для полимерн. трубы 16 RX+</t>
  </si>
  <si>
    <t>Заглушка для полимерн. трубы 20 RX+</t>
  </si>
  <si>
    <t>Заглушка для гребенок Rp 1/2 RX+</t>
  </si>
  <si>
    <t>Заглушка для гребенок Rp 3/4 RX+</t>
  </si>
  <si>
    <t>Переходник из нерж. стали с наружной резьбой 16 - R 1/2</t>
  </si>
  <si>
    <t>Переходник из нерж. стали с наружной резьбой 20 - R 1/2</t>
  </si>
  <si>
    <t>Переходник из нерж. стали с наружной резьбой 20 - R 3/4</t>
  </si>
  <si>
    <t>Переходник из нерж. стали с наружной резьбой 25 - R 3/4</t>
  </si>
  <si>
    <t>Переходник из нерж. стали с наружной резьбой 32 - R 1</t>
  </si>
  <si>
    <t>Переходник из нерж. стали с наружной резьбой 40 - R 1 1/4</t>
  </si>
  <si>
    <t>Переходник на запрессовку 16 - P 15 SX</t>
  </si>
  <si>
    <t>Переходник на запрессовку 20 - P 18 SX</t>
  </si>
  <si>
    <t>Переходник на запрессовку 20 - P 22 SX</t>
  </si>
  <si>
    <t>Переходник на запрессовку 25 - P 22 SX</t>
  </si>
  <si>
    <t>Переходник на запрессовку 32 - P 28 SX</t>
  </si>
  <si>
    <t>Переходник на запрессовку 40 - P 35 SX</t>
  </si>
  <si>
    <t>1.2. Система радиаторной разводки RAUTITAN</t>
  </si>
  <si>
    <t xml:space="preserve">Трубка из. нерж. стали для подкл. радиатора, Г-образная 16/250 </t>
  </si>
  <si>
    <t xml:space="preserve">Трубка из. нерж. стали для подкл. радиатора, Г-образная 16/500 </t>
  </si>
  <si>
    <t xml:space="preserve">Трубка из. нерж. стали для подкл. радиатора, Г-образная 16/1000 </t>
  </si>
  <si>
    <t xml:space="preserve">Трубка из. нерж. стали для подкл. радиатора, Г-образная 20/250 </t>
  </si>
  <si>
    <t xml:space="preserve">Трубка из. нерж. стали для подкл. радиатора, Г-образная 20/500 </t>
  </si>
  <si>
    <t xml:space="preserve">Трубка из. нерж. стали для подкл. радиатора, Г-образная 20/1000 </t>
  </si>
  <si>
    <t xml:space="preserve">Комплект трубок из. нерж. стали для подкл. радиатора, Г-образ 16/250 </t>
  </si>
  <si>
    <t xml:space="preserve">Комплект трубок из. нерж. стали для подкл. радиатора, Г-образ 20/250 </t>
  </si>
  <si>
    <t>Комплект трубок 16/250 включая фиксирующий уголок, медь</t>
  </si>
  <si>
    <t xml:space="preserve">Трубка из. нерж. стали для подкл. радиатора, Т-образная 16/250 </t>
  </si>
  <si>
    <t xml:space="preserve">Трубка из. нерж. стали для подкл. радиатора, Т-образная 16/500 </t>
  </si>
  <si>
    <t xml:space="preserve">Трубка из. нерж. стали для подкл. радиатора, Т-образная 16/1000 </t>
  </si>
  <si>
    <t xml:space="preserve">Трубка из. нерж. стали для подкл. радиатора, Т-образная 20/250 </t>
  </si>
  <si>
    <t xml:space="preserve">Трубка из. нерж. стали для подкл. радиатора, Т-образная 20/500 </t>
  </si>
  <si>
    <t xml:space="preserve">Трубка из. нерж. стали для подкл. радиатора, Т-образная 20/1000 </t>
  </si>
  <si>
    <t>Трубка из. нерж. стали для подкл. радиатора, Т-образная 25/250 
Выводится после реализации складского запаса</t>
  </si>
  <si>
    <t>Блок для присоединения к отопительному прибору с универсальной трубой Stabil 16</t>
  </si>
  <si>
    <t>Фиксирующая скоба для присоединительных трубок</t>
  </si>
  <si>
    <t>Монтажный блок
Выводится после реализации складского запаса</t>
  </si>
  <si>
    <t>Прокладка
Выводится после реализации складского запаса</t>
  </si>
  <si>
    <t>К-т двух резьбозажим. нипелей с нар.резьбой 1/2х3/4 (латунь)</t>
  </si>
  <si>
    <t>Резьбозажимное соединение для металлической трубки G 3/4 -15</t>
  </si>
  <si>
    <t xml:space="preserve">Пара шаровых кранов с соед. нип. G 1/2xG 3/4, прямой (никелирован.) </t>
  </si>
  <si>
    <t xml:space="preserve">Пара шаровых кранов с соед. нип. G 1/2xG 3/4, угловой (никелирован.) </t>
  </si>
  <si>
    <t>Крестовина латунная 16-16-16 ("переход трубы над трубой")</t>
  </si>
  <si>
    <t>Крестовина латунная 20-16-20 ("переход трубы над трубой")</t>
  </si>
  <si>
    <t>Крестовина латунная 20-16-16 ("переход трубы над трубой")</t>
  </si>
  <si>
    <t>Настенные угольники 16х2,2 на кронштейне</t>
  </si>
  <si>
    <t>Трубка Д15x1.0 для подкл. радиатора с наружн. резьбой R 1/2x15</t>
  </si>
  <si>
    <t>Распределительный коллектор HLV на 2 группы нерж. сталь</t>
  </si>
  <si>
    <t>Распределительный коллектор HLV на 3 групп нерж. сталь</t>
  </si>
  <si>
    <t>Распределительный коллектор HLV на 4 группы нерж. сталь</t>
  </si>
  <si>
    <t>Распределительный коллектор HLV на 5 групп нерж. сталь</t>
  </si>
  <si>
    <t>Распределительный коллектор HLV на 6 групп нерж. сталь</t>
  </si>
  <si>
    <t>Распределительный коллектор HLV на 7 групп нерж. сталь</t>
  </si>
  <si>
    <t>Распределительный коллектор HLV на 8 групп нерж. сталь</t>
  </si>
  <si>
    <t>Распределительный коллектор HLV на 9 групп нерж. сталь</t>
  </si>
  <si>
    <t>Распределительный коллектор HLV на 10 групп нерж. сталь</t>
  </si>
  <si>
    <t>Распределительный коллектор HLV на 11 групп нерж. сталь</t>
  </si>
  <si>
    <t>Распределительный коллектор HLV на 12 групп нерж. сталь</t>
  </si>
  <si>
    <t xml:space="preserve">Резьбозажимное соединение flex/pink 16х2,2xG3/4 </t>
  </si>
  <si>
    <t xml:space="preserve">Резьбозажимное соединение flex/pink 20х2,8xG3/4 </t>
  </si>
  <si>
    <t xml:space="preserve">Резьбозажимное соединение stabil 16,2x2,6xG3/4 </t>
  </si>
  <si>
    <t xml:space="preserve">Резьбозажимное соединение stabil 20x2,9xG3/4 </t>
  </si>
  <si>
    <t xml:space="preserve">Комплект двух прямых никелирован. шаровых кранов G1" для коллекторов </t>
  </si>
  <si>
    <t xml:space="preserve">Комплект двух угловых никелирован. шаровых кранов G1" для коллекторов </t>
  </si>
  <si>
    <t>Комплект для установки теплосчетчика, горизонтальный</t>
  </si>
  <si>
    <t>Комплект для установки теплосчетчика, вертикальный</t>
  </si>
  <si>
    <t>Шкаф коллекторный, встраиваемый, тип UP 110/450 белый</t>
  </si>
  <si>
    <t>Шкаф коллекторный, встраиваемый, тип UP 110/550, белый</t>
  </si>
  <si>
    <t>Шкаф коллекторный, встраиваемый, тип UP 110/750, белый</t>
  </si>
  <si>
    <t>Шкаф коллекторный, встраиваемый, тип UP 110/950, белый</t>
  </si>
  <si>
    <t>Шкаф коллекторный, встраиваемый, тип UP 110/1150, белый</t>
  </si>
  <si>
    <t>Шкаф коллекторный, встраиваемый, тип UP 110/1300, белый</t>
  </si>
  <si>
    <t xml:space="preserve">Шкаф коллекторный, приставной, тип AP 130/500 белый </t>
  </si>
  <si>
    <t xml:space="preserve">Шкаф коллекторный, приставной, тип AP 130/605, белый </t>
  </si>
  <si>
    <t xml:space="preserve">Шкаф коллекторный, приставной, тип AP 130/805, белый </t>
  </si>
  <si>
    <t xml:space="preserve">Шкаф коллекторный, приставной, тип AP 130/1005, белый </t>
  </si>
  <si>
    <t xml:space="preserve">Шкаф коллекторный, приставной, тип AP 130/1205, белый </t>
  </si>
  <si>
    <t>Шкаф коллекторный, приставной, тип AP 130/1353, белый</t>
  </si>
  <si>
    <t>Шкаф коллекторный, встраиваемый, тип UP 75/550 , белый</t>
  </si>
  <si>
    <t>Шкаф коллекторный, встраиваемый, тип UP 75/750, белый</t>
  </si>
  <si>
    <t>Шкаф коллекторный, встраиваемый, тип UP 75/950, белый</t>
  </si>
  <si>
    <t>Шкаф коллекторный, встраиваемый, тип UP 75/1150, белый</t>
  </si>
  <si>
    <t>Крюк с дюбелем для 1 трубы</t>
  </si>
  <si>
    <t>Двойной крюк с дюбелем для 2-х труб</t>
  </si>
  <si>
    <t>Двойной крюк с дюбелем для 2-х труб в изоляции</t>
  </si>
  <si>
    <t>Комплект пластм. отводов для подкл. отоп. прибора с пом. труб Flex/Pink</t>
  </si>
  <si>
    <t>Декоративная накладка для 2 мет. трубок Дн 15мм</t>
  </si>
  <si>
    <t>Декоративная накладка для 2 труб Stabil/Flex, Дн 16/20мм</t>
  </si>
  <si>
    <t>Фиксатор поворота трубы 16/17/90°, без колец (оцинк. сталь)</t>
  </si>
  <si>
    <t>Фиксатор поворота трубы 20/90°, без колец (оцинк. сталь)</t>
  </si>
  <si>
    <t>Фиксатор поворота трубы 25/90°, без колец (оцинк. сталь)</t>
  </si>
  <si>
    <t>Фиксатор поворота трубы 32/90°, с кольцами (оцинк. сталь)</t>
  </si>
  <si>
    <t>Фиксатор поворота трубы 16/17/45°, без колец (оцинк. сталь)</t>
  </si>
  <si>
    <t>Фиксатор поворота трубы 20/45°, без колец (оцинк. сталь)</t>
  </si>
  <si>
    <t>Фиксатор поворота трубы 25/45°, без колец (оцинк. сталь)</t>
  </si>
  <si>
    <t>Фиксатор поворота трубы 32/45°, с кольцами (оцинк. сталь)</t>
  </si>
  <si>
    <t xml:space="preserve">1.3 Плинтусные каналы </t>
  </si>
  <si>
    <t xml:space="preserve">SL-комплект двух C-обр. трубок с гильзами 16-12x1.0-16 для подкл. радиаторов </t>
  </si>
  <si>
    <t>SL-комплект двух C-обр. трубок с гильзами 20-12x1.0-20 для подкл. Радиаторов</t>
  </si>
  <si>
    <t>SL-компл. двух Правых концевых C-обр. трубок с гильзами 16-12x1.0 для подкл. радиаторов</t>
  </si>
  <si>
    <t>SL-компл. двух Левых концевых C-обр. трубок с гильзами 16-12x1.0 для подкл. радиаторов</t>
  </si>
  <si>
    <t>SL-Комплект телескопических угловых резьбозажим. соединений 12х1.0-R1/2"</t>
  </si>
  <si>
    <t>2.1. Умная система контроля воды и защиты от протечек</t>
  </si>
  <si>
    <t>RE.GUARD</t>
  </si>
  <si>
    <t>N</t>
  </si>
  <si>
    <t>CLEAN WATER</t>
  </si>
  <si>
    <t>Блок контроля воды RE.GUARD</t>
  </si>
  <si>
    <t>Сетевой шлюз RE.HUB</t>
  </si>
  <si>
    <t>Датчик протечки воды RE.GUARD</t>
  </si>
  <si>
    <t>RAUTHERM S</t>
  </si>
  <si>
    <t>3.1 Системы обогрева/охлаждения поверхностей</t>
  </si>
  <si>
    <t>3.1.1 Tрубы и гофротрубы</t>
  </si>
  <si>
    <t>P</t>
  </si>
  <si>
    <t xml:space="preserve">Отопит.труба RAUTHERM S 10,1х1,1 мм, бухта 240 м </t>
  </si>
  <si>
    <t xml:space="preserve">Отопит.труба RAUTHERM S 14х1,5 мм, бухта 120 м. </t>
  </si>
  <si>
    <t xml:space="preserve">Отопит.труба RAUTHERM S 14х1,5 мм, бухта 600 м. </t>
  </si>
  <si>
    <t xml:space="preserve">Отопит.труба RAUTHERM SPEED K 14х1,5 мм. с липучкой, бухта 240 м. </t>
  </si>
  <si>
    <t xml:space="preserve">Отопит.труба RAUTHERM SPEED K 14х1,5 мм. с липучкой, бухта 600 м. </t>
  </si>
  <si>
    <t xml:space="preserve">Отопит.труба RAUTHERM S 17х2,0 мм, бухта 120 м </t>
  </si>
  <si>
    <t xml:space="preserve">Отопит.труба RAUTHERM S 17х2,0 мм, бухта 240 м </t>
  </si>
  <si>
    <t xml:space="preserve">Отопит.труба RAUTHERM S 17х2,0 мм, бухта 500 м </t>
  </si>
  <si>
    <t xml:space="preserve">Отопит.труба RAUTHERM S 20х2,0 мм, бухта 120 м </t>
  </si>
  <si>
    <t xml:space="preserve">Отопит.труба RAUTHERM S 20х2,0 мм, бухта 240 м </t>
  </si>
  <si>
    <t xml:space="preserve">Отопит.труба RAUTHERM S 20х2,0 мм, бухта 500 м </t>
  </si>
  <si>
    <t xml:space="preserve">Отопит.труба RAUTHERM S 25х2,3 мм, бухта 120 м </t>
  </si>
  <si>
    <t xml:space="preserve">Отопит.труба RAUTHERM S 25х2,3 мм, бухта 300 м </t>
  </si>
  <si>
    <t xml:space="preserve">Отопит.труба RAUTHERM S 32х2,9 мм, бухта 50 м </t>
  </si>
  <si>
    <t xml:space="preserve">Отопит.труба RAUTHERM S 32х2,9 мм, бухта 100 м </t>
  </si>
  <si>
    <t>Гофротруба</t>
  </si>
  <si>
    <t xml:space="preserve">Гофротруба защитн. для трубы 12/14 мм </t>
  </si>
  <si>
    <t xml:space="preserve">Гофротруба защитн. для трубы 25 мм </t>
  </si>
  <si>
    <t xml:space="preserve">Гофротруба защитн. для трубы 32 мм </t>
  </si>
  <si>
    <t>3.1.2 Haдвижные гильзы и фитинги</t>
  </si>
  <si>
    <t>Надвижные гильзы</t>
  </si>
  <si>
    <t>Надвижная гильза 10 x1,1</t>
  </si>
  <si>
    <t>Надвижная гильза 14 x1,5</t>
  </si>
  <si>
    <t>Надвижная гильза 17x2,0</t>
  </si>
  <si>
    <t xml:space="preserve">Надвижная гильза 20x2,0 </t>
  </si>
  <si>
    <t xml:space="preserve">Надвижная гильза 25x2,3 </t>
  </si>
  <si>
    <t xml:space="preserve">Надвижная гильза 32x2,9 </t>
  </si>
  <si>
    <t>Фитинги</t>
  </si>
  <si>
    <t>Муфта соед. равнопроходн. 10x1,1</t>
  </si>
  <si>
    <t>Муфта соед. равнопроходн. 14x1,5</t>
  </si>
  <si>
    <t>Муфта соед. равнопроходн. 17x2,0</t>
  </si>
  <si>
    <t>Муфта соед. равнопроходн. 20x2,0</t>
  </si>
  <si>
    <t>Муфта соед. равнопроходн. 25x2,3</t>
  </si>
  <si>
    <t>Муфта соед. равнопроходн. 32x2,9</t>
  </si>
  <si>
    <t>Муфта соединительная переходная 17-10</t>
  </si>
  <si>
    <t>Муфта соединительная переходная 20-10</t>
  </si>
  <si>
    <t>Муфта соединительная переходная 17-14</t>
  </si>
  <si>
    <t>Муфта соединительная переходная 20-17</t>
  </si>
  <si>
    <t>Муфта соединительная переходная 25-10</t>
  </si>
  <si>
    <t>Муфта соединительная переходная 25-20</t>
  </si>
  <si>
    <t>выведен</t>
  </si>
  <si>
    <t>Муфта соединительная переходная 32-10</t>
  </si>
  <si>
    <t>Муфта соединительная переходная 32-25</t>
  </si>
  <si>
    <t>Переходник с наруж. резьбой 10-R 1/2</t>
  </si>
  <si>
    <t>Переходник с наруж. резьбой 14-R 1/2</t>
  </si>
  <si>
    <t>Переходник с наруж. резьбой 17-R 1/2</t>
  </si>
  <si>
    <t>Переходник с наруж. резьбой 20-R1/2</t>
  </si>
  <si>
    <t>Переходник с наруж. резьбой 20-R3/4</t>
  </si>
  <si>
    <t>Переходник с наруж. резьбой 25-R3/4</t>
  </si>
  <si>
    <t>Переходник с наруж. резьбой 25-R1</t>
  </si>
  <si>
    <t>Переходник с наруж. резьбой 32-R1</t>
  </si>
  <si>
    <t>Угольник 90° - 14</t>
  </si>
  <si>
    <t>Угольник 90° - 17</t>
  </si>
  <si>
    <t>Угольник 90° - 20</t>
  </si>
  <si>
    <t>Угольник 90° - 25</t>
  </si>
  <si>
    <t>Угольник 90° - 32</t>
  </si>
  <si>
    <t>Тройники равнопроходные</t>
  </si>
  <si>
    <t>Тройник 17-17-17</t>
  </si>
  <si>
    <t>Тройник 20-20-20</t>
  </si>
  <si>
    <t>Тройник 25-25-25</t>
  </si>
  <si>
    <t>Тройник 32-32-32</t>
  </si>
  <si>
    <t>Тройники с уменьшенным боковым проходом</t>
  </si>
  <si>
    <t>Тройник 17-10-17</t>
  </si>
  <si>
    <t>Тройник 20-10-20</t>
  </si>
  <si>
    <t>Тройник 25-10-25</t>
  </si>
  <si>
    <t>Тройник 17-14-17</t>
  </si>
  <si>
    <t>Тройник 20-17-20</t>
  </si>
  <si>
    <t>Тройник 25-17-25</t>
  </si>
  <si>
    <t>Тройник 25-20-25</t>
  </si>
  <si>
    <t>Тройник 32-20-32</t>
  </si>
  <si>
    <t>Тройники с уменьшенным торцевым проходом</t>
  </si>
  <si>
    <t>Тройник 25-25-20</t>
  </si>
  <si>
    <t>Тройники с уменьшенным боковым и торцевым проходом</t>
  </si>
  <si>
    <t>Тройник 20-17-17</t>
  </si>
  <si>
    <t>Тройник 25-20-20</t>
  </si>
  <si>
    <t>Тройники с увеличенным боковым проходом</t>
  </si>
  <si>
    <t>Тройник 20-25-20</t>
  </si>
  <si>
    <t>3.1.3 Способы крепления труб к полу</t>
  </si>
  <si>
    <t>Монтажный мат Varionova</t>
  </si>
  <si>
    <t>Мат ППС 30-2 EPS и панель с фиксаторами Varionova, 040 DES</t>
  </si>
  <si>
    <t>м2</t>
  </si>
  <si>
    <t>Панель (пленка) с фиксаторами Varionova</t>
  </si>
  <si>
    <t>Соединительная лента для мат с фиксаторами Varionova</t>
  </si>
  <si>
    <t>Примыкающая лента для мат с фиксаторами Varionova</t>
  </si>
  <si>
    <t>Перемычка с гарпунами мат с фиксаторами Varionova</t>
  </si>
  <si>
    <t>Крепежный элемент для мат с фиксаторами Varionova</t>
  </si>
  <si>
    <t>Монтажный мат с липучкой RAUTHERM SPEED plus</t>
  </si>
  <si>
    <t>RAUTHERM SPEED plus мат с липучкой, рулон 15м*1м</t>
  </si>
  <si>
    <t>Мат для крепления гарпун-скобами</t>
  </si>
  <si>
    <t>Мат ППС 20-2 для крепления гарпун-скоб, рулон с пленкой</t>
  </si>
  <si>
    <t>Мат ППС 30-2 для крепления гарпун-скоб , рулон с пленкой</t>
  </si>
  <si>
    <t>Мат ППС 30-2 для крепления гарпун-скоб, складной рулон</t>
  </si>
  <si>
    <t>Мат ППС 50-2 для крепления гарпун-скоб, складной рулон</t>
  </si>
  <si>
    <t>Мат ППС 70-2 для крепления гарпун-скоб, складной рулон</t>
  </si>
  <si>
    <t>Пистолет Multi для крепления гарпун-скоб</t>
  </si>
  <si>
    <t>Гарпун-скобы для крепления труб 14-17</t>
  </si>
  <si>
    <t>Гарпун-скобы для крепления труб 20</t>
  </si>
  <si>
    <t>Монтаж на шинах RAUFIX</t>
  </si>
  <si>
    <t>Фиксирующая шина RAUFIX 14 мм, с зубцами</t>
  </si>
  <si>
    <t>Фиксирующая шина RAUFIX 16 / 17 /20 мм, с зубцами</t>
  </si>
  <si>
    <t>Фиксирующая шина RAUFIX 14 мм, без зубцов</t>
  </si>
  <si>
    <t>Фиксирующая шина RAUFIX 16 / 17 /20 H833, без зубцов</t>
  </si>
  <si>
    <t>Гарпун-скоба для фиксирующих шин</t>
  </si>
  <si>
    <t>Защитная полиэтиленовая пленка "REHAU"</t>
  </si>
  <si>
    <t>Монтаж на шинах 10</t>
  </si>
  <si>
    <t>Фиксирующая шина 10</t>
  </si>
  <si>
    <t>Двойной держатель для труб 10</t>
  </si>
  <si>
    <t>Фиксатор поврота 90° с крепежной петлей для труб 10</t>
  </si>
  <si>
    <t>Монтаж на арматурной сетке</t>
  </si>
  <si>
    <t>Арматурная сетка RM 100, размер ячеек 100 мм x 100 мм</t>
  </si>
  <si>
    <t>Поворотная клипса для арматурной сетки Quattro</t>
  </si>
  <si>
    <t>Шток для крепления клипс Quattro</t>
  </si>
  <si>
    <t>Приспособление для закрутки проволочной обвязки</t>
  </si>
  <si>
    <t>Дюбель для фиксирования изоляции</t>
  </si>
  <si>
    <t>Сухой способ монтажа</t>
  </si>
  <si>
    <t>Теплоизоляционный мат TS14 1000 x 500 mm</t>
  </si>
  <si>
    <t>Теплопроводная пластина TS-14 998 x 123 mm</t>
  </si>
  <si>
    <t>Поворотная пластина TS-14 245 x 110 mm</t>
  </si>
  <si>
    <t>Компоненты Системы</t>
  </si>
  <si>
    <t>Профилированная отстенная изоляция 8/150 мм</t>
  </si>
  <si>
    <t>Отстенная изоляция, высота 80 мм</t>
  </si>
  <si>
    <t xml:space="preserve">Профиль для деформационного шва </t>
  </si>
  <si>
    <t>Фиксатор отвода пластмас. на 90° для трубы 14</t>
  </si>
  <si>
    <t>Фиксатор отвода пластмас. на 90° для трубы 16/17</t>
  </si>
  <si>
    <t>Фиксатор отвода пластмас. на 90° для трубы 20</t>
  </si>
  <si>
    <t>Фиксатор отвода пластмас. на 90° для трубы 25</t>
  </si>
  <si>
    <t xml:space="preserve">Присадка для добавления в стяжку P </t>
  </si>
  <si>
    <t>кг</t>
  </si>
  <si>
    <t>Присадка для добавления в стяжку "Mini"</t>
  </si>
  <si>
    <t>Полимерные волокна для присадки "Mini"</t>
  </si>
  <si>
    <t>Скотч-лента клейкая, 66м</t>
  </si>
  <si>
    <t>Машинка для нанесения скотч-ленты</t>
  </si>
  <si>
    <t>3.1.4 Способы крепления труб к стен</t>
  </si>
  <si>
    <t>3.1.5 Коллекторы</t>
  </si>
  <si>
    <t>Коллекторы и принадлежности</t>
  </si>
  <si>
    <t xml:space="preserve">Распределительный коллектор HKV на 2 контура нерж .сталь </t>
  </si>
  <si>
    <t xml:space="preserve">Распределительный коллектор HKV на 3 контура нерж .сталь </t>
  </si>
  <si>
    <t xml:space="preserve">Распределительный коллектор HKV на 4 контура нерж .сталь </t>
  </si>
  <si>
    <t xml:space="preserve">Распределительный коллектор HKV на 5 контуров нерж .сталь </t>
  </si>
  <si>
    <t xml:space="preserve">Распределительный коллектор HKV на 6 контуров нерж .сталь </t>
  </si>
  <si>
    <t xml:space="preserve">Распределительный коллектор HKV на 7 контуров нерж .сталь </t>
  </si>
  <si>
    <t xml:space="preserve">Распределительный коллектор HKV на 8 контуров нерж .сталь </t>
  </si>
  <si>
    <t xml:space="preserve">Распределительный коллектор HKV на 9 контуров нерж .сталь </t>
  </si>
  <si>
    <t xml:space="preserve">Распределительный коллектор HKV на 10 контуров нерж .сталь </t>
  </si>
  <si>
    <t xml:space="preserve">Распределительный коллектор HKV на 11 контуров нерж .сталь </t>
  </si>
  <si>
    <t xml:space="preserve">Распределительный коллектор HKV на 12 контуров нерж .сталь </t>
  </si>
  <si>
    <t xml:space="preserve">Распределительный коллектор HKV-D на 2 контура нерж .сталь </t>
  </si>
  <si>
    <t xml:space="preserve">Распределительный коллектор HKV-D на 3 контуранерж .сталь </t>
  </si>
  <si>
    <t xml:space="preserve">Распределительный коллектор HKV-D на 4 контура нерж .сталь </t>
  </si>
  <si>
    <t xml:space="preserve">Распределительный коллектор HKV-D на 5 контуров нерж .сталь </t>
  </si>
  <si>
    <t xml:space="preserve">Распределительный коллектор HKV-D на 6 контуров нерж .сталь </t>
  </si>
  <si>
    <t xml:space="preserve">Распределительный коллектор HKV-D на 7 контуров нерж .сталь </t>
  </si>
  <si>
    <t xml:space="preserve">Распределительный коллектор HKV-D на 8 контуров нерж .сталь </t>
  </si>
  <si>
    <t xml:space="preserve">Распределительный коллектор HKV-D на 9 контуров нерж .сталь </t>
  </si>
  <si>
    <t xml:space="preserve">Распределительный коллектор HKV-D на 10 контуров нерж .сталь </t>
  </si>
  <si>
    <t xml:space="preserve">Распределительный коллектор HKV-D на 11 контуров нерж .сталь </t>
  </si>
  <si>
    <t xml:space="preserve">Распределительный коллектор HKV-D на 12 контуров нерж .сталь </t>
  </si>
  <si>
    <t>Расходомер к коллекторам HKV-D</t>
  </si>
  <si>
    <t>Комплект двух прямых никелирован. шаровых кранов 1" для коллекторов HKV/HLV</t>
  </si>
  <si>
    <t>Комплект двух угловых никелирован. шаровых кранов 1" для коллекторов HKV/HLV</t>
  </si>
  <si>
    <t>Резьбозажимное соединение для подключ. трубы 10,1х1,1 мм</t>
  </si>
  <si>
    <t>Резьбозажимное соединение для подключ. трубы 14х1,5 мм</t>
  </si>
  <si>
    <t>Резьбозажимное соединение для подключ. трубы 17х2 мм</t>
  </si>
  <si>
    <t>Резьбозажимное соединение для подключ. трубы 20х2 мм</t>
  </si>
  <si>
    <t>Соединительный резьбовой уголок 1" 
Выводится из программы поставок после реализации складского запаса</t>
  </si>
  <si>
    <t>Распределительные шкафы</t>
  </si>
  <si>
    <t>3.1.6 Системы автоматического регулирования</t>
  </si>
  <si>
    <t>Система Nea</t>
  </si>
  <si>
    <t>Терморегулятор Nea H 24 В</t>
  </si>
  <si>
    <t xml:space="preserve">Терморегулятор Nea H 230 В </t>
  </si>
  <si>
    <t xml:space="preserve">Терморегулятор Nea HT 24 В </t>
  </si>
  <si>
    <t xml:space="preserve">Терморегулятор Nea HT 230 В </t>
  </si>
  <si>
    <t xml:space="preserve">Терморегулятор Nea HCT 24 В </t>
  </si>
  <si>
    <t xml:space="preserve">Терморегулятор Nea HCT 230 В </t>
  </si>
  <si>
    <t>без замены</t>
  </si>
  <si>
    <t>Терморегулятор Е на 230 В (подкл. 12 сервоприводов)</t>
  </si>
  <si>
    <t>Выносной датчик Nea 24 В</t>
  </si>
  <si>
    <t>Выносной датчик Nea 230 В</t>
  </si>
  <si>
    <t xml:space="preserve">Комплект подключения для терморегулятора
(гофротрубка для проводки, подрозетник, алюминиевый наконечник ) </t>
  </si>
  <si>
    <t>Комплект подключения для терморегулятора
(защитная трубка c металлическим наконечником и фиксирующим уголком для датчика температуры, гофротрубка для проводки и подрозетник) (не подходит для системы NEA smart R)</t>
  </si>
  <si>
    <t>Клеммная колодка Nea H, 24 В, 6 каналов</t>
  </si>
  <si>
    <t>Клеммная колодка Nea H, 230 В, 6 каналов</t>
  </si>
  <si>
    <t xml:space="preserve">Клеммная колодка Nea HС, 230 В, 6 каналов, с насосным модулем </t>
  </si>
  <si>
    <t xml:space="preserve">Клеммная колодка Nea HС, 24 В, 6 каналов, с насосным модулем </t>
  </si>
  <si>
    <t>Тороидальный трансформатор, 24 В</t>
  </si>
  <si>
    <t>Сервопривод UNI на 230 В</t>
  </si>
  <si>
    <t>Сервопривод UNI на 24 В</t>
  </si>
  <si>
    <t>Термический сервопривод GLT UNI на 24 В с интелект. режимом работы</t>
  </si>
  <si>
    <t xml:space="preserve">Таймер-модуль Nea </t>
  </si>
  <si>
    <t>Датчик точки росы TPW</t>
  </si>
  <si>
    <t>Беспроводная система Nea Smart R</t>
  </si>
  <si>
    <t xml:space="preserve">Терморегулятор Nea Smart R без дисплея </t>
  </si>
  <si>
    <t>Терморегулятор Nea Smart R D с дисплеем</t>
  </si>
  <si>
    <t>Клеммная колодка Nea Smart R с Ethernet-портом, 230 В</t>
  </si>
  <si>
    <t>Внешний датчик Nea Smart</t>
  </si>
  <si>
    <t>Ретранслятор Nea Smart R</t>
  </si>
  <si>
    <t>Антенна Nea Smart R</t>
  </si>
  <si>
    <t>RAUMATIC М</t>
  </si>
  <si>
    <t>Станции температурного регулирования</t>
  </si>
  <si>
    <t>12096781001, 
13185451001</t>
  </si>
  <si>
    <t>Терморегулирующая станция TRS-V с автомат. управлением</t>
  </si>
  <si>
    <t>Терморегулирующая станция TRS-20 с автомат. управлением</t>
  </si>
  <si>
    <t>Смесительный насосный узел PMG-25 с руч. управлением</t>
  </si>
  <si>
    <t>Смесительный насосный узел PMG-32 с руч. управлением</t>
  </si>
  <si>
    <t>Система регулирования HC BUS</t>
  </si>
  <si>
    <t>Погружная гильза IS-HC</t>
  </si>
  <si>
    <t>Контроллер точки росы TPW</t>
  </si>
  <si>
    <t xml:space="preserve">Проходной вентиль DV 32 с приводом (24В) </t>
  </si>
  <si>
    <t xml:space="preserve">Трехходовой вентиль MV 15 с приводом (24В) </t>
  </si>
  <si>
    <t xml:space="preserve">Трехходовой вентиль MV 20 с приводом (24В) </t>
  </si>
  <si>
    <t xml:space="preserve">Трехходовой вентиль MV 25 с приводом (24В) </t>
  </si>
  <si>
    <t>3.1.7 Единая система обогрева и охлаждения</t>
  </si>
  <si>
    <t>"Мокрый" способ монтажа</t>
  </si>
  <si>
    <t>Тройник 17x2,0 - 10,1x1,1 - 17x 2,0</t>
  </si>
  <si>
    <t>Тройник 20x2,0 - 10,1x1,1 - 20x2,0</t>
  </si>
  <si>
    <t>Настенные и потолочные панели для "сухого" способа монтажа</t>
  </si>
  <si>
    <t>Настенная панель 1000*625</t>
  </si>
  <si>
    <t>Настенная панель 2000*625</t>
  </si>
  <si>
    <t>Потолочная панель 2000*1250</t>
  </si>
  <si>
    <t>Потолочная панель 1500*1250</t>
  </si>
  <si>
    <t>Потолочная панель 1000*1250</t>
  </si>
  <si>
    <t>Потолочная панель 500*1250</t>
  </si>
  <si>
    <t>Система регулирования единой системы обогрева/охлаждения поверхностей HC</t>
  </si>
  <si>
    <t>Инструмент</t>
  </si>
  <si>
    <t>Механический инструмент RAUTOOL K 10</t>
  </si>
  <si>
    <t>3.1.8 Инструменты и принадлежности</t>
  </si>
  <si>
    <t xml:space="preserve">Барабан с горизонт. раскручиванием труб для "холодной" укладки </t>
  </si>
  <si>
    <t>Дверной распор для укладки труб</t>
  </si>
  <si>
    <t xml:space="preserve">3.2 Системы для обогрева/охлаждения поверхностей для случаев особого применения </t>
  </si>
  <si>
    <t>3.2.1 Система подогрева и охлаждения ядра бетонных перекрытий</t>
  </si>
  <si>
    <t>Комроненты системы</t>
  </si>
  <si>
    <t>Отопит.труба RAUTHERM-S 17х2 мм, бухта 120 м</t>
  </si>
  <si>
    <t>Отопит.труба RAUTHERM-S 17х2 мм, бухта 240 м</t>
  </si>
  <si>
    <t>Отопит.труба RAUTHERM-S 17х2 мм, бухта 500 м</t>
  </si>
  <si>
    <t>Отопит.труба RAUTHERM-S 20х2 мм, бухта 120 м</t>
  </si>
  <si>
    <t>Отопит.труба RAUTHERM-S 20х2 мм, бухта 240 м</t>
  </si>
  <si>
    <t>Опалубочный футляр</t>
  </si>
  <si>
    <t>Приспособл. для закрутки проволочн. обвязки</t>
  </si>
  <si>
    <t>Быстрый разъем с запорным устройством для сжатого воздуха 17x2,0</t>
  </si>
  <si>
    <t>Быстрый разъем с запорным устройством для сжатого воздуха 20x2,0</t>
  </si>
  <si>
    <t>Заглушка для пластмасс. трубы 17x2,0</t>
  </si>
  <si>
    <t>Заглушка для пластмасс. трубы 20x2,0</t>
  </si>
  <si>
    <t>Нипельный разъем для сжатого воздуха 17</t>
  </si>
  <si>
    <t>Надвижная гильза 20x2,0</t>
  </si>
  <si>
    <t>Защитная лента BKT длина 30м ширина 0,5м</t>
  </si>
  <si>
    <t>3.2.2 Напольное отопление для промышленных зданий</t>
  </si>
  <si>
    <t xml:space="preserve"> Напольное отопление для промышленных зданий в армированном бетоне</t>
  </si>
  <si>
    <t xml:space="preserve"> Напольное отопление для промышленных зданий в сталефибробетоне</t>
  </si>
  <si>
    <t>Общие Компоненты системы</t>
  </si>
  <si>
    <t xml:space="preserve">Отопит.труба RAUTHERM-S 20х2,0 мм, бухта 120 м </t>
  </si>
  <si>
    <t xml:space="preserve">Отопит.труба RAUTHERM-S 20х2,0 мм, бухта 240 м </t>
  </si>
  <si>
    <t xml:space="preserve">Отопит.труба RAUTHERM-S 25х2,3 мм, бухта 120 м </t>
  </si>
  <si>
    <t xml:space="preserve">Гофротруба защитн. для трубы 25х2,3 мм </t>
  </si>
  <si>
    <t>Шина RAUFIX 16 / 17 /20 мм</t>
  </si>
  <si>
    <t>Фиксирующая шина Railfix для трубы 25 х 2,3</t>
  </si>
  <si>
    <t xml:space="preserve">Надвижная гильза 20 </t>
  </si>
  <si>
    <t xml:space="preserve">Надвижная гильза 25 </t>
  </si>
  <si>
    <t>3.2.3 Амортизирующие полы в спортзалах</t>
  </si>
  <si>
    <t xml:space="preserve"> Амортизирующие полы с промышленным распределительным коллектором</t>
  </si>
  <si>
    <t xml:space="preserve"> Амортизирующие полы с напольным распределительным коллектором для спортзалов</t>
  </si>
  <si>
    <t xml:space="preserve">Отопит.труба RAUTHERM-S 25х2,3 мм, бухта 300 м </t>
  </si>
  <si>
    <t>Шина Raufix 16 / 17 /20 мм</t>
  </si>
  <si>
    <t>Утеплитель фольгированн. с отверстиями под виброопоры</t>
  </si>
  <si>
    <t>3.2.4 Обогрев открытых площадок</t>
  </si>
  <si>
    <t xml:space="preserve"> Обогрев открытых площадок в бетонных панелях</t>
  </si>
  <si>
    <t xml:space="preserve"> Обогрев открытых площадок под тротуарную плитку</t>
  </si>
  <si>
    <t xml:space="preserve"> Обогрев открытых площадок под натуральным и искусственными газонами</t>
  </si>
  <si>
    <t>Общие Комроненты системы</t>
  </si>
  <si>
    <t xml:space="preserve">3.2.5 Промышленный коллектор </t>
  </si>
  <si>
    <t>Промышленный коллектор 1 1/4"</t>
  </si>
  <si>
    <t>с шаровыми кранами на подающей линии</t>
  </si>
  <si>
    <t>Распределительный коллектор IVK на 2 контура</t>
  </si>
  <si>
    <t>Распределительный коллектор IVK на 3 контура</t>
  </si>
  <si>
    <t>Распределительный коллектор IVK на 4 контура</t>
  </si>
  <si>
    <t>Распределительный коллектор IVK на 5 контуров</t>
  </si>
  <si>
    <t>Распределительный коллектор IVK на 6 контуров</t>
  </si>
  <si>
    <t>Распределительный коллектор IVK на 7 контуров</t>
  </si>
  <si>
    <t>Распределительный коллектор IVK на 8 контуров</t>
  </si>
  <si>
    <t>Распределительный коллектор IVK на 9 контуров</t>
  </si>
  <si>
    <t>Распределительный коллектор IVK на 10 контуров</t>
  </si>
  <si>
    <t>Распределительный коллектор IVK на 11 контуров</t>
  </si>
  <si>
    <t>Распределительный коллектор IVK на 12 контуров</t>
  </si>
  <si>
    <t>с термостатическими вентилями на подающей линии</t>
  </si>
  <si>
    <t>Промышленный коллектор 1 1/2"</t>
  </si>
  <si>
    <t>евроконус для подключения труб 17х2,0 и 20х2,0</t>
  </si>
  <si>
    <t>Распределительный коллектор IVKE на 2 контура</t>
  </si>
  <si>
    <t>Распределительный коллектор IVKE на 3 контура</t>
  </si>
  <si>
    <t>Распределительный коллектор IVKE на 4 контура</t>
  </si>
  <si>
    <t>Распределительный коллектор IVKE на 5 контуров</t>
  </si>
  <si>
    <t>Распределительный коллектор IVKE на 6 контуров</t>
  </si>
  <si>
    <t>Распределительный коллектор IVKE на 7 контуров</t>
  </si>
  <si>
    <t>Распределительный коллектор IVKE на 8 контуров</t>
  </si>
  <si>
    <t>Распределительный коллектор IVKE на 9 контуров</t>
  </si>
  <si>
    <t>Распределительный коллектор IVKE на 10 контуров</t>
  </si>
  <si>
    <t>Распределительный коллектор IVKE на 11 контуров</t>
  </si>
  <si>
    <t>Распределительный коллектор IVKE на 12 контуров</t>
  </si>
  <si>
    <t>резьбозажимные соединения для труб 25х2,3</t>
  </si>
  <si>
    <t>Распределительный коллектор IVKK на 2 контура</t>
  </si>
  <si>
    <t>Распределительный коллектор IVKK на 3 контура</t>
  </si>
  <si>
    <t>Распределительный коллектор IVKK на 4 контура</t>
  </si>
  <si>
    <t>Распределительный коллектор IVKK на 5 контуров</t>
  </si>
  <si>
    <t>Распределительный коллектор IVKK на 6 контуров</t>
  </si>
  <si>
    <t>Распределительный коллектор IVKK на 7 контуров</t>
  </si>
  <si>
    <t>Распределительный коллектор IVKK на 8 контуров</t>
  </si>
  <si>
    <t>Распределительный коллектор IVKK на 9 контуров</t>
  </si>
  <si>
    <t>Распределительный коллектор IVKK на 10 контуров</t>
  </si>
  <si>
    <t>Распределительный коллектор IVKK на 11 контуров</t>
  </si>
  <si>
    <t>Распределительный коллектор IVKK на 12 контуров</t>
  </si>
  <si>
    <t>Регулирующий IVT-вентиль для пром. коллектора, 1/2"</t>
  </si>
  <si>
    <t>Набор шаровых кранов для подключения к пром. коллектору</t>
  </si>
  <si>
    <t>Комплект двух шаровых кранов 1 1/4" для пром. коллектора</t>
  </si>
  <si>
    <t>Комплект двух шаровых кранов 1 1/2" для пром. коллектора</t>
  </si>
  <si>
    <t>по запросу</t>
  </si>
  <si>
    <t>RAUTOOL</t>
  </si>
  <si>
    <t xml:space="preserve">6. МОНТАЖНЫЙ ИНСТРУМЕНТ RAUTOOL </t>
  </si>
  <si>
    <t>Комплект механического инструмента RAUTOOL М1</t>
  </si>
  <si>
    <t>Чемодан для инструмента RAUTOOL M1</t>
  </si>
  <si>
    <t>Комплект запрессовочн. тисков М1 16/20</t>
  </si>
  <si>
    <t>Комплект запрессовочн. тисков М1 17/20</t>
  </si>
  <si>
    <t>Комплект запрессовочн. тисков М1 25/32 (цвет: золотисто-желтый)</t>
  </si>
  <si>
    <t>Комплект запрессовочн. тисков М1 40 (цвет: черный)</t>
  </si>
  <si>
    <t>Экспандер механический системы QC</t>
  </si>
  <si>
    <t>Расширительная насадка для экспандера QC 16х2,2</t>
  </si>
  <si>
    <t>Расширительная насадка для экспандера QC 20х2,8</t>
  </si>
  <si>
    <t>Расширительная насадка для экспандера QC 25х3,5</t>
  </si>
  <si>
    <t>Расширительная насадка для экспандера QC 32х4,4</t>
  </si>
  <si>
    <t>Расширительная насадка для экспандера QC 17х2,0</t>
  </si>
  <si>
    <t>Расширительная насадка для экспандера QC 20х2,0</t>
  </si>
  <si>
    <t>Расширительная насадка для экспандера QC 25х2,3</t>
  </si>
  <si>
    <t>Расширительная насадка для экспандера QC 32х2,9</t>
  </si>
  <si>
    <t>Расширительная насадка для экспандера QC 16,2х2,6 (Stabil)</t>
  </si>
  <si>
    <t>Расширительная насадка для экспандера QC 20х2,9 (Stabil)</t>
  </si>
  <si>
    <t>Расширительная насадка для экспандера QC 25х3,7 (Stabil)</t>
  </si>
  <si>
    <t>Расширительная насадка для экспандера QC 32х4,7 (Stabil)</t>
  </si>
  <si>
    <t>Расширительная насадка экспандера QC для метал. трубок</t>
  </si>
  <si>
    <t>Расширительная насадка для M1 40х5,5</t>
  </si>
  <si>
    <t>Расширительная насадка для M1 40х3,7</t>
  </si>
  <si>
    <t>Ножницы труборезные 16-25 (basic)</t>
  </si>
  <si>
    <t>Ножницы труборезные RAUTITAN 16-40 stabil (цвет: белый)</t>
  </si>
  <si>
    <t>Ножницы труборезные RAUTITAN 16-40 stabil (цвет: красный)</t>
  </si>
  <si>
    <t>Запасн. лезвие для ножниц RAUTITAN 16-40 (для арт. 13152421001)</t>
  </si>
  <si>
    <t>Запасн. лезвие для ножниц RAUTITAN 16-40 (для арт. 138062-001)</t>
  </si>
  <si>
    <t>Ножницы для труб RAUTITAN 16/20 (цвет: зеленый)</t>
  </si>
  <si>
    <t>Запасн. лезвие для ножниц RAUTITAN 16/20 (для арт. 247474-001)</t>
  </si>
  <si>
    <t>Пружина для гнутья трубы Stabil 16</t>
  </si>
  <si>
    <t>Пружина для гнутья трубы Stabil 20</t>
  </si>
  <si>
    <t>Механический инструмент RAUTOOL K 14</t>
  </si>
  <si>
    <t>Комплект гидравлич. инстр. на электроаккумулят. RAUTOOL A-light2</t>
  </si>
  <si>
    <t>Запасной электроаккумулятор к инструменту RAUTOOL A-light2/ A3 /E3 /G2 / Xpand</t>
  </si>
  <si>
    <t>Комплект гидравлич. расширительн. инстр. на электроаккумулят. RAUTOOL Xpand</t>
  </si>
  <si>
    <t xml:space="preserve">Комплект аккумуляторного инструмента RAUTOOL A-One </t>
  </si>
  <si>
    <t>Расширительный адаптер для инструмента RAUTOOL A-One 16-32</t>
  </si>
  <si>
    <t>Комплект запрессовочных тисков RAUTOOL A-One 16</t>
  </si>
  <si>
    <t>11051641001 </t>
  </si>
  <si>
    <t>Комплект запрессовочных тисков RAUTOOL A-One 20</t>
  </si>
  <si>
    <t>Комплект запрессовочных тисков RAUTOOL A-One 25</t>
  </si>
  <si>
    <t>Комплект запрессовочных тисков RAUTOOL A-One 32</t>
  </si>
  <si>
    <t xml:space="preserve">Запасной аккумулятор RAUTOOL A-One 10,8В / 2,0 Aч  </t>
  </si>
  <si>
    <t>Зарядное устройство RAUTOOL A-One 230В</t>
  </si>
  <si>
    <t>Комплект аккумуляторного инструмента RAUTOOL A-light2 Kombi (экспандер+запрессовщик)</t>
  </si>
  <si>
    <t>Запасной электроаккумулятор 3,0 Ач для RAUTOOL A-light2/ A3 /E3 /G2 /Xpand</t>
  </si>
  <si>
    <t>Зарядное устройство к инструменту RAUTOOL A-light2 / A3 /E3 /G2 /Xpand</t>
  </si>
  <si>
    <t>Сетевой адаптер для А3, G2, A-light2, Xpand</t>
  </si>
  <si>
    <t>К-т запрес. тисков H1/H2,E2,A3,A-light2, для труб 16/20</t>
  </si>
  <si>
    <t>К-т запрес. тисков H2, A3, A-light2 для труб 16/20/25</t>
  </si>
  <si>
    <t>К-т запрес. тисков H1/H2,E2,A3,A-light2 для труб 17/20</t>
  </si>
  <si>
    <t>К-т запрес. тисков H1/H2,E2,A3,A-light2, для труб 25/32 (цвет: золотисто-желтый)</t>
  </si>
  <si>
    <t xml:space="preserve">К-т запрес. тисков H1/H2,E2,A3,A-light2, для трубы 40 (цвет: черный) </t>
  </si>
  <si>
    <t>Расширительная насадка для H2, A-light2, A3 16х2,2/20х2,8</t>
  </si>
  <si>
    <t>Расширительная насадка для H2, A-light2, A3 17х2,0/20х2,0</t>
  </si>
  <si>
    <t>Универс. расш. наконеч. H1/H2,E2,A3,A-light2, для насадок QC</t>
  </si>
  <si>
    <t>Расширительный насадка H1/H2,E2,A3, A-light2 для труб 40х3,7</t>
  </si>
  <si>
    <t>Расширительная насадка для инструмента Xpand 40х3,7</t>
  </si>
  <si>
    <t>Расширительный насадка H1/H2,E2,A3, A-light2 для труб 40х5,5</t>
  </si>
  <si>
    <t>Расширительная насадка для инструмента Xpand 40х5,5</t>
  </si>
  <si>
    <t>Расширительная насадка H1/H2,E2,A3, A-light2 для труб Stabil 40х6,0</t>
  </si>
  <si>
    <t>Расширительная насадка для инструмента Xpand 40х6,0</t>
  </si>
  <si>
    <t>Комплект электро-гидравлич. инстр. RAUTOOL G2</t>
  </si>
  <si>
    <t>Запасной электроаккумулятор 3,0 Ач для RAUTOOL A-light2/ A3 /G2 /Xpand</t>
  </si>
  <si>
    <t>Зарядное устройство к инструменту RAUTOOL A-light2 / A3 /G2 /Xpand</t>
  </si>
  <si>
    <t>К-т запрессовочн. тисков G2,E/G1,H/G1,H/G1 (F), для трубы 40 (цвет: черный)</t>
  </si>
  <si>
    <t>К-т запрессовочн. тисков G2,E/G1,H/G1,H/G1 (F), для трубы 50</t>
  </si>
  <si>
    <t>К-т запрессовочн. тисков G2,E/G1,H/G1,H/G1 (F), для трубы 63</t>
  </si>
  <si>
    <t>Запрессовочные тиски G2,E/G1,H/G1,H/G1 (F), для трубы 75</t>
  </si>
  <si>
    <t>Запрессовочные тиски G2,E/G1,H/G1,H/G1 (F), для трубы 90</t>
  </si>
  <si>
    <t>Запрессовочные тиски G2,E/G1,H/G1,H/G1 (F), для трубы 110</t>
  </si>
  <si>
    <t>Расширительная насадка G2,E/G1,H/G1,H/G1 (F), для трубы 40х5,5</t>
  </si>
  <si>
    <t>Расширительная насадка G2,E/G1,H/G1,H/G1 (F), для трубы 50х6,9</t>
  </si>
  <si>
    <t>Расширительная насадка G2,E/G1,H/G1,H/G1 (F), для трубы 63х8,6</t>
  </si>
  <si>
    <t>Расширительная насадка G2,E/G1,H/G1,H/G1 (F), для трубы 40х3,7</t>
  </si>
  <si>
    <t>Расширительная насадка G2,E/G1,H/G1,H/G1 (F), для трубы 50х4,6</t>
  </si>
  <si>
    <t>Расширительная насадка G2,E/G1,H/G1,H/G1 (F), для трубы 63х5,7</t>
  </si>
  <si>
    <t>Расширительная насадка G2,E/G1,H/G1,H/G1 (F), для трубы 75x6,8</t>
  </si>
  <si>
    <t>Расширительная насадка G2,E/G1,H/G1,H/G1 (F), для трубы 90x8,2</t>
  </si>
  <si>
    <t>Расширительная насадка G2,E/G1,H/G1,H/G1 (F), для трубы 110x10,0</t>
  </si>
  <si>
    <t>Сменный комплект насадок G2,E/G1,H/G1,H/G1 (F), для труб 50-110</t>
  </si>
  <si>
    <t>Ножницы труборезные 63</t>
  </si>
  <si>
    <t>Запасн. лезвие для труборезн. ножниц 63 (для арт. 131558-001)</t>
  </si>
  <si>
    <t>Труборез дисковый 50-125</t>
  </si>
  <si>
    <t>Ручной фиксаторный зажим для труб</t>
  </si>
  <si>
    <t>Шестигранный ключ 4 мм для настенных угольников</t>
  </si>
  <si>
    <t>Комплект инструмента для электросварных муфт FUSAPEX</t>
  </si>
  <si>
    <t>Сварочный аппарат Monomatic для электросварных муфт FUSAPEX</t>
  </si>
  <si>
    <t>Универсальный набор клемм для закрепления труб 20-63мм (центрирование)</t>
  </si>
  <si>
    <t>Универсальный набор клемм для закрепления труб 63-180мм (центрирование)</t>
  </si>
  <si>
    <t>Чистящее средство Тангит для электросварных соединений</t>
  </si>
  <si>
    <t>Набор очищающих салфеток Тангит, 1 упаковка (100 салфеток.)</t>
  </si>
  <si>
    <t>Ручной скребок для зачистки верхнего слоя трубы шириной 64 мм</t>
  </si>
  <si>
    <t>Механич. фреза для срезания верхнего слоя с трубы 50 - 160мм</t>
  </si>
  <si>
    <t>Запасное лезвие для механической фрезы</t>
  </si>
  <si>
    <t>Труборез дисковый для полимерных труб 110-160мм</t>
  </si>
  <si>
    <t>Запасное лезвие для трубореза (13152401001) 110-160мм</t>
  </si>
  <si>
    <t>Инструмент для зачистки труб 63-200</t>
  </si>
  <si>
    <t>Запасной нож для инструмента SMARTFUSE</t>
  </si>
  <si>
    <t xml:space="preserve">Приводной шток для фрезы 12 мм тройников под врезку, с четырехгран. концовкой и резьбой 1/2" </t>
  </si>
  <si>
    <t>Комплект электро-гидравлич. инстр. RAUTOOL G XL 125/140/160</t>
  </si>
  <si>
    <t>Запасной аккумулятор 36В / 4 Ач для RAUTOOL G XL</t>
  </si>
  <si>
    <t>К-т запрессовочных тисков и расширительной насадки 140 мм</t>
  </si>
  <si>
    <t>К-т запрессовочных тисков и расширительной насадки 125/160 мм</t>
  </si>
  <si>
    <t>RAUPIANO</t>
  </si>
  <si>
    <t>7.1 Шумопоглощающая система 
внутренней канализации
RAUPIANO PLUS</t>
  </si>
  <si>
    <t>7.2 Канализационная труба RAUPIANO с раструбом и рез. уплотн. кольцом</t>
  </si>
  <si>
    <t xml:space="preserve">Канализационная труба диам.40/150 мм                                                             </t>
  </si>
  <si>
    <t>20</t>
  </si>
  <si>
    <t xml:space="preserve">Канализационная труба диам.40/250 мм                                                                        </t>
  </si>
  <si>
    <t>Канализационная труба диам.40/500 мм</t>
  </si>
  <si>
    <t>Канализационная труба диам.40/1000 мм</t>
  </si>
  <si>
    <t>6</t>
  </si>
  <si>
    <t>Канализационная труба диам.40/2000 мм</t>
  </si>
  <si>
    <t>Канализационная труба диам.40/3000 мм</t>
  </si>
  <si>
    <t>Канализационная труба диам.50/150 мм</t>
  </si>
  <si>
    <t>Канализационная труба диам.50/250 мм</t>
  </si>
  <si>
    <t>Канализационная труба диам.50/750 мм</t>
  </si>
  <si>
    <t>Канализационная труба диам.50/500 мм</t>
  </si>
  <si>
    <t>Канализационная труба диам.50/1000 мм</t>
  </si>
  <si>
    <t>4</t>
  </si>
  <si>
    <t>Канализационная труба диам.50/1500 мм</t>
  </si>
  <si>
    <t>Канализационная труба диам.50/2000 мм</t>
  </si>
  <si>
    <t>Канализационная труба диам.50/3000 мм</t>
  </si>
  <si>
    <t xml:space="preserve">Канализационная труба диам. 75/150 мм                                                                    </t>
  </si>
  <si>
    <t xml:space="preserve">Канализационная труба диам. 75/250 мм                                                                     </t>
  </si>
  <si>
    <t xml:space="preserve">Канализационная труба диам. 75/500 мм
</t>
  </si>
  <si>
    <t>Канализационная труба диам. 75/1000 мм</t>
  </si>
  <si>
    <t>Канализационная труба диам. 75/1500 мм</t>
  </si>
  <si>
    <t>11202341200,
11202341600</t>
  </si>
  <si>
    <t>Канализационная труба диам. 75/2000 мм</t>
  </si>
  <si>
    <t>Канализационная труба диам. 90/150 мм</t>
  </si>
  <si>
    <t>Канализационная труба диам. 90/250 мм</t>
  </si>
  <si>
    <t>Канализационная труба диам. 90/500 мм</t>
  </si>
  <si>
    <t>Канализационная труба диам. 90/1000 мм</t>
  </si>
  <si>
    <t>Канализационная труба диам. 90/1500 мм</t>
  </si>
  <si>
    <t>Канализационная труба диам. 90/2000 мм</t>
  </si>
  <si>
    <t>Канализационная труба диам. 90/3000 мм</t>
  </si>
  <si>
    <t>Канализационная труба диам. 110/150 мм</t>
  </si>
  <si>
    <t>Канализационная труба диам. 110/250 мм</t>
  </si>
  <si>
    <t>Канализационная труба диам. 110/750 мм</t>
  </si>
  <si>
    <t>11202741005, 
11202741006</t>
  </si>
  <si>
    <t>Канализационная труба диам. 110/500 мм</t>
  </si>
  <si>
    <t>Канализационная труба диам. 110/1000 мм</t>
  </si>
  <si>
    <t>Канализационная труба диам. 110/1500 мм</t>
  </si>
  <si>
    <t>Канализационная труба диам. 110/2000 мм</t>
  </si>
  <si>
    <t>Канализационная труба диам. 110/3000 мм</t>
  </si>
  <si>
    <t>Канализационная труба диам. 125/150 мм</t>
  </si>
  <si>
    <t>Канализационная труба диам. 125/250 мм</t>
  </si>
  <si>
    <t>Канализационная труба диам. 125/500 мм</t>
  </si>
  <si>
    <t>Канализационная труба диам. 125/1000 мм</t>
  </si>
  <si>
    <t>Канализационная труба диам. 125/2000 мм</t>
  </si>
  <si>
    <t>Канализационная труба диам. 125/3000 мм</t>
  </si>
  <si>
    <t>Канализационная труба диам. 160/500 мм</t>
  </si>
  <si>
    <t>Канализационная труба диам. 160/1000 мм</t>
  </si>
  <si>
    <t>Канализационная труба диам. 160/2000 мм</t>
  </si>
  <si>
    <t>Канализационная труба диам. 160/3000 мм</t>
  </si>
  <si>
    <t>Канализационная труба диам. 200/1000 мм</t>
  </si>
  <si>
    <t>Канализационная труба диам. 200/2000 мм</t>
  </si>
  <si>
    <t>Канализационная труба диам. 200/3000 мм</t>
  </si>
  <si>
    <t>Отвод диам. 40 на 15°</t>
  </si>
  <si>
    <t>Отвод диам. 40 на 30°</t>
  </si>
  <si>
    <t>Отвод диам. 40 на 45°</t>
  </si>
  <si>
    <t>Отвод диам. 40 на 67°</t>
  </si>
  <si>
    <t>Отвод диам. 40 на 87°</t>
  </si>
  <si>
    <t>Отвод диам. 50 на 15°</t>
  </si>
  <si>
    <t>Отвод диам. 50 на 30°</t>
  </si>
  <si>
    <t>Отвод диам. 50 на 45°</t>
  </si>
  <si>
    <t>Отвод диам. 50 на 67°</t>
  </si>
  <si>
    <t>Отвод диам. 50 на 87°</t>
  </si>
  <si>
    <t>Отвод диам. 75 на 15°</t>
  </si>
  <si>
    <t>Отвод диам. 75 на 30°</t>
  </si>
  <si>
    <t>Отвод диам. 75 на 45°</t>
  </si>
  <si>
    <t>Отвод диам. 75 на 67°
После реализации складского запаса заменяется на артикул 11211741002</t>
  </si>
  <si>
    <t>Отвод диам. 75 на 67°</t>
  </si>
  <si>
    <t xml:space="preserve">Отвод диам. 75 на 87°
</t>
  </si>
  <si>
    <t>Отвод диам. 90 на 15°</t>
  </si>
  <si>
    <t>Отвод диам. 90 на 30°</t>
  </si>
  <si>
    <t>Отвод диам. 90 на 45°</t>
  </si>
  <si>
    <t>Отвод диам. 90 на 67°</t>
  </si>
  <si>
    <t>Отвод диам. 90 на 87°</t>
  </si>
  <si>
    <t>Отвод диам. 110 на 15°</t>
  </si>
  <si>
    <t xml:space="preserve">Отвод диам. 110 на 30° </t>
  </si>
  <si>
    <t>Отвод диам. 110 на 45°</t>
  </si>
  <si>
    <t>Отвод диам. 110 на 67°</t>
  </si>
  <si>
    <t>Отвод диам. 110 на 87°</t>
  </si>
  <si>
    <t>Отвод диам. 125 на 15°</t>
  </si>
  <si>
    <t>Отвод диам. 125 на 30°</t>
  </si>
  <si>
    <t>Отвод диам. 125 на 45°</t>
  </si>
  <si>
    <t>Отвод диам. 125 на 67°</t>
  </si>
  <si>
    <t>Отвод диам. 125 на 87°</t>
  </si>
  <si>
    <t>Отвод диам. 160 на 15°</t>
  </si>
  <si>
    <t>Отвод диам. 160 на 30°</t>
  </si>
  <si>
    <t>Отвод диам. 160 на 45°</t>
  </si>
  <si>
    <t>Отвод диам. 160 на 87°</t>
  </si>
  <si>
    <t>Отвод диам. 200 на 45°</t>
  </si>
  <si>
    <t>Отвод диам. 200 на 87°</t>
  </si>
  <si>
    <t>Отвод длинный диам. 110 на 87°</t>
  </si>
  <si>
    <t>Отвод для упрощ. установки противоп.манжет под потолком Дн. 75 на 45°</t>
  </si>
  <si>
    <t>Отвод для упрощ. установки противоп.манжет под потолком Дн. 90 на 45°</t>
  </si>
  <si>
    <t>Отвод для упрощ. установки противоп.манжет под потолком Дн. 110 на 45°</t>
  </si>
  <si>
    <t>Отвод для упрощ. установки противоп.манжет под потолком Дн. 75 на 87°</t>
  </si>
  <si>
    <t>Отвод для упрощ. установки противоп.манжет под потолком Дн. 90 на 87°</t>
  </si>
  <si>
    <t>Отвод для упрощ. установки противоп.манжет под потолком Дн. 110 на 87°</t>
  </si>
  <si>
    <t>Тройник 40/40/45°</t>
  </si>
  <si>
    <t>Тройник 40/40/87°</t>
  </si>
  <si>
    <t>Тройник 50/40/45°</t>
  </si>
  <si>
    <t>Тройник 50/40/87°</t>
  </si>
  <si>
    <t>Тройник 50/50/45°</t>
  </si>
  <si>
    <t>Тройник 50/50/87°</t>
  </si>
  <si>
    <t>Тройник 75/50/45°</t>
  </si>
  <si>
    <t>Тройник 75/50/87°</t>
  </si>
  <si>
    <t>Тройник 75/75/45°</t>
  </si>
  <si>
    <t>Тройник 75/75/87°</t>
  </si>
  <si>
    <t>Тройник 90/50/45°</t>
  </si>
  <si>
    <t>Тройник 90/50/87°</t>
  </si>
  <si>
    <t>Тройник 90/75/45°</t>
  </si>
  <si>
    <t>Тройник 90/75/87°</t>
  </si>
  <si>
    <t>Тройник 90/90/45°</t>
  </si>
  <si>
    <t>Тройник 90/90/87° max flow (гидравл. оптимизированный радиус изгиба)</t>
  </si>
  <si>
    <t>Тройник 110/50/45°</t>
  </si>
  <si>
    <t>Тройник 110/50/87°</t>
  </si>
  <si>
    <t>Тройник 110/75/45°</t>
  </si>
  <si>
    <t>Тройник 110/75/87°</t>
  </si>
  <si>
    <t>Тройник 110/90/45°</t>
  </si>
  <si>
    <t>Тройник 110/90/87°</t>
  </si>
  <si>
    <t>Тройник 110/110/45°</t>
  </si>
  <si>
    <t>Тройник 110/110/87° max flow (гидравл. оптимизированный радиус изгиба)</t>
  </si>
  <si>
    <t>Тройник 125/110/45°</t>
  </si>
  <si>
    <t>Тройник 125/110/87°</t>
  </si>
  <si>
    <t>Тройник 125/125/45°</t>
  </si>
  <si>
    <t>Тройник 125/125/87°</t>
  </si>
  <si>
    <t>Тройник 160/110/45°</t>
  </si>
  <si>
    <t xml:space="preserve">Тройник 160/110/87° </t>
  </si>
  <si>
    <t>Тройник 160/125/45°</t>
  </si>
  <si>
    <t>Тройник 160/125/87°</t>
  </si>
  <si>
    <t>Тройник 160/160/45°</t>
  </si>
  <si>
    <t>Тройник 160/160/87°</t>
  </si>
  <si>
    <t>Тройник 200/160/87°</t>
  </si>
  <si>
    <t>Тройник 200/200/45°</t>
  </si>
  <si>
    <t>Крестовина с параллельными отводами 90/90/50/90/87°</t>
  </si>
  <si>
    <t>Крестовина с параллельными отводами 110/110/50/110/87°</t>
  </si>
  <si>
    <t>Двухплоскостная крестовина правая 110/90/75</t>
  </si>
  <si>
    <t>Двухплоскостная крестовина правая 110/110/75</t>
  </si>
  <si>
    <t>Двухплоскостная крестовина левая 110/90/75</t>
  </si>
  <si>
    <t>Двухплоскостная крестовина левая 110/110/75</t>
  </si>
  <si>
    <t>Крестовина разнопроходная с увел.проходом справа 90/75/90/87°</t>
  </si>
  <si>
    <t>Крестовина разнопроходная с увел.проходом справа 110/75/110/87°</t>
  </si>
  <si>
    <t>Крестовина разнопроходная с увел.проходом слева 90/75/90/87°</t>
  </si>
  <si>
    <t>Крестовина разнопроходная с увел.проходом слева 110/75/110/87°</t>
  </si>
  <si>
    <t>Крестовина 90/90/90/87° max flow (гидравлически оптимизированный радиус)</t>
  </si>
  <si>
    <t>Крестовина 110/110/110/45°</t>
  </si>
  <si>
    <t>Крестовина 110/110/110/87°</t>
  </si>
  <si>
    <t>Крестовина 125/110/110/45°</t>
  </si>
  <si>
    <t>Крестовина 160/110/110/87°</t>
  </si>
  <si>
    <t>Крестовина двухплоскостная 90/90/90/87° max flow (гидравлически оптимизированный радиус)</t>
  </si>
  <si>
    <t>Крестовина двухплоскостная 110/110/110/87°</t>
  </si>
  <si>
    <t>Отвод параллельный 90/90</t>
  </si>
  <si>
    <t>Отвод параллельный 110/110</t>
  </si>
  <si>
    <t>Переходник 50/40</t>
  </si>
  <si>
    <t>Переходник 75/50</t>
  </si>
  <si>
    <t>Переходник 90/50</t>
  </si>
  <si>
    <t>Переходник 90/75</t>
  </si>
  <si>
    <t>Переходник 110/50
После реализации складского запаса заменяется на артикул 11213941002</t>
  </si>
  <si>
    <t>Переходник 110/50</t>
  </si>
  <si>
    <t>Переходник 110/75</t>
  </si>
  <si>
    <t>Переходник 110/90</t>
  </si>
  <si>
    <t>Переходник 125/110</t>
  </si>
  <si>
    <t>Переходник 160/110</t>
  </si>
  <si>
    <t>Переходник 160/125</t>
  </si>
  <si>
    <t>Переходник 200/160</t>
  </si>
  <si>
    <t>Переходник короткий 50/40</t>
  </si>
  <si>
    <t>Переходник короткий 75/50</t>
  </si>
  <si>
    <t>Переходник короткий 90/50</t>
  </si>
  <si>
    <t>Переходник короткий 90/75</t>
  </si>
  <si>
    <t>Переходник короткий 110/50</t>
  </si>
  <si>
    <t>Переходник короткий 110/75</t>
  </si>
  <si>
    <t>Переходник короткий 110/90</t>
  </si>
  <si>
    <t>Патрубок приборный 50/40-30</t>
  </si>
  <si>
    <t>Патрубок приборный 50/50</t>
  </si>
  <si>
    <t>Переход на дыхательный стояк 75/80</t>
  </si>
  <si>
    <t>Переход на чугунную трубу/трубу из другого материала  50/53 - 63</t>
  </si>
  <si>
    <t>Переход на чугунную трубу/трубу из другого материала  75/75 - 89</t>
  </si>
  <si>
    <t>Переход на чугунную трубу/трубу из другого материала  110/ 90</t>
  </si>
  <si>
    <t>Переход на чугунную трубу/трубу из другого материала  110/ 110</t>
  </si>
  <si>
    <t>Отвод под сифон Dн 40/40-30</t>
  </si>
  <si>
    <t>Отвод под сифон Dн 50/40-30</t>
  </si>
  <si>
    <t>Отвод под сифон Dн 50/50</t>
  </si>
  <si>
    <t>Заглушка 40</t>
  </si>
  <si>
    <t>Заглушка 50</t>
  </si>
  <si>
    <t>Заглушка 75</t>
  </si>
  <si>
    <t>Заглушка 90</t>
  </si>
  <si>
    <t>Заглушка 110</t>
  </si>
  <si>
    <t>Заглушка 125</t>
  </si>
  <si>
    <t>Заглушка 160</t>
  </si>
  <si>
    <t>Заглушка 200</t>
  </si>
  <si>
    <t>Запор для заглушки 110</t>
  </si>
  <si>
    <t>Запор для заглушки 160</t>
  </si>
  <si>
    <t>Запор для заглушки 200</t>
  </si>
  <si>
    <t>Муфта двухраструбная 40</t>
  </si>
  <si>
    <t>Муфта двухраструбная 50</t>
  </si>
  <si>
    <t>Муфта двухраструбная 75</t>
  </si>
  <si>
    <t>Муфта двухраструбная 90</t>
  </si>
  <si>
    <t>Муфта двухраструбная 110</t>
  </si>
  <si>
    <t>Муфта двухраструбная 125</t>
  </si>
  <si>
    <t>Муфта двухраструбная 160</t>
  </si>
  <si>
    <t>Муфта двухраструбная 200</t>
  </si>
  <si>
    <t>Муфта надвижная 40</t>
  </si>
  <si>
    <t>Муфта надвижная 50</t>
  </si>
  <si>
    <t>Муфта надвижная 75</t>
  </si>
  <si>
    <t>Муфта надвижная 90</t>
  </si>
  <si>
    <t>Муфта надвижная 110</t>
  </si>
  <si>
    <t>Муфта надвижная 125</t>
  </si>
  <si>
    <t>Муфта надвижная 160</t>
  </si>
  <si>
    <t>Муфта надвижная 200</t>
  </si>
  <si>
    <t xml:space="preserve">Ревизия 50 </t>
  </si>
  <si>
    <t>Ревизия 75</t>
  </si>
  <si>
    <t>Ревизия 90</t>
  </si>
  <si>
    <t>Ревизия 110</t>
  </si>
  <si>
    <t>Ревизия 125</t>
  </si>
  <si>
    <t>Ревизия 160</t>
  </si>
  <si>
    <t>Патрубок компенсационный 90</t>
  </si>
  <si>
    <t>Патрубок компенсационный 110</t>
  </si>
  <si>
    <t>Отвод для присоед.выпуска унитаза 110/22°</t>
  </si>
  <si>
    <t>Отвод для присоед.выпуска унитаза 110/45°</t>
  </si>
  <si>
    <t>Отвод для присоед.выпуска унитаза 110/90°</t>
  </si>
  <si>
    <t>Патрубок приборный 90/250 мм</t>
  </si>
  <si>
    <t>Патрубок приборный 110/150 мм</t>
  </si>
  <si>
    <t>Патрубок приборный 110/250 мм</t>
  </si>
  <si>
    <t>Уплотнительная манжета 17-90</t>
  </si>
  <si>
    <t>Хомут шумопоглощающий с защелкой 75 M8/10</t>
  </si>
  <si>
    <t xml:space="preserve">Хомут шумопоглощающий с защелкой 90 M8/10 </t>
  </si>
  <si>
    <t xml:space="preserve">Хомут шумопоглощающий с защелкой 110 M8/10 </t>
  </si>
  <si>
    <t>Хомут шумопоглощающий с защелкой 125 М10/12</t>
  </si>
  <si>
    <t>Хомут шумопоглощающий с защелкой 160  М10</t>
  </si>
  <si>
    <t>Хомут шумопоглощающий  200 с анкерной шпилькой М12/60 мм и стеновой пластиной</t>
  </si>
  <si>
    <t>Хомут жесткой фиксации 40 M8</t>
  </si>
  <si>
    <t>Хомут жесткой фиксации  50 M8</t>
  </si>
  <si>
    <t xml:space="preserve">Хомут жесткой фиксации  75 M8/10 </t>
  </si>
  <si>
    <t xml:space="preserve">Хомут жесткой фиксации  90 M8/10 </t>
  </si>
  <si>
    <t xml:space="preserve">Хомут жесткой фиксации  110 M8/10 </t>
  </si>
  <si>
    <t xml:space="preserve">Хомут жесткой фиксации  125 M10 </t>
  </si>
  <si>
    <t xml:space="preserve">Хомут жесткой фиксации  160 M10 </t>
  </si>
  <si>
    <t>Хомут жесткой фиксации  200 с анкерной шпилькой М12/60 мм и стеновой пластиной</t>
  </si>
  <si>
    <t>Хомут скользящий  40 M8</t>
  </si>
  <si>
    <t>Хомут скользящий 50 M8</t>
  </si>
  <si>
    <t xml:space="preserve">Хомут скользящий 75 M8/10 </t>
  </si>
  <si>
    <t xml:space="preserve">Хомут скользящий 90 M8/10 </t>
  </si>
  <si>
    <t xml:space="preserve">Хомут скользящий 110 M8/10 </t>
  </si>
  <si>
    <t xml:space="preserve">Хомут скользящий 125 M10 </t>
  </si>
  <si>
    <t xml:space="preserve">Хомут скользящий 160 M10 </t>
  </si>
  <si>
    <t>Хомут скользящий 200 с анкерной шпилькой М12/60 мм и стеновой пластиной</t>
  </si>
  <si>
    <t>Хомут для усиления раструбных соединений 40</t>
  </si>
  <si>
    <t>Хомут для усиления раструбных соединений 50</t>
  </si>
  <si>
    <t>Хомут для усиления раструбных соединений 75</t>
  </si>
  <si>
    <t>Хомут для усиления раструбных соединений 90</t>
  </si>
  <si>
    <t>Хомут для усиления раструбных соединений 110</t>
  </si>
  <si>
    <t>Хомут для усиления раструбных соединений 125</t>
  </si>
  <si>
    <t>Хомут для усиления раструбных соединений 160</t>
  </si>
  <si>
    <t>Хомут для усиления раструбных соединений 200</t>
  </si>
  <si>
    <t>Шпилька для хомута М8</t>
  </si>
  <si>
    <t>Шпилька для хомута М10</t>
  </si>
  <si>
    <t>7.3 Противопожарная защита для труб RAUPIANO</t>
  </si>
  <si>
    <t>Противопожарная манжета компакт 50</t>
  </si>
  <si>
    <t>Противопожарная манжета компакт 75</t>
  </si>
  <si>
    <t>Противопожарная манжета компакт 90</t>
  </si>
  <si>
    <t>Противопожарная манжета компакт 110</t>
  </si>
  <si>
    <t>Противопожарная манжета компакт 125</t>
  </si>
  <si>
    <t>Противопожарная манжета плюс 40-50</t>
  </si>
  <si>
    <t>Противопожарная манжета плюс 75</t>
  </si>
  <si>
    <t>Противопожарная манжета плюс 90</t>
  </si>
  <si>
    <t>Противопожарная манжета плюс 125</t>
  </si>
  <si>
    <t>Противопожарная манжета плюс 160</t>
  </si>
  <si>
    <t>Противопожарная манжета плюс 200</t>
  </si>
  <si>
    <t>Противопожарная манжета 75 угловая</t>
  </si>
  <si>
    <t>Противопожарная манжета 90 угловая</t>
  </si>
  <si>
    <t>Противопожарная манжета 110 угловая</t>
  </si>
  <si>
    <t>Противопожарная манжета 125 угловая</t>
  </si>
  <si>
    <t>7.4 Комплектующие</t>
  </si>
  <si>
    <t>Гибкое (гофрир.)  подключение к выходу вентиляц. части стояка 75/90/110</t>
  </si>
  <si>
    <t>Кольцо уплотнительное EPDM для раструба трубы 40</t>
  </si>
  <si>
    <t>Кольцо уплотнительное EPDM для раструба трубы 50</t>
  </si>
  <si>
    <t>Кольцо уплотнительное EPDM для раструба трубы 75</t>
  </si>
  <si>
    <t>Кольцо уплотнительное EPDM для раструба трубы 90</t>
  </si>
  <si>
    <t>Кольцо уплотнительное EPDM для раструба трубы 110</t>
  </si>
  <si>
    <t>Кольцо уплотнительное EPDM для раструба трубы 125</t>
  </si>
  <si>
    <t>Кольцо уплотнительное EPDM для раструба трубы 160</t>
  </si>
  <si>
    <t>Резиновый сальник 50/40</t>
  </si>
  <si>
    <t>Резиновый сальник 50/50</t>
  </si>
  <si>
    <t>Сальник резиновый с выступом гофра 40/30</t>
  </si>
  <si>
    <t>Сальник резиновый с выступом гофра 50/30</t>
  </si>
  <si>
    <t>Сальник резиновый с выступом гофра 50/40</t>
  </si>
  <si>
    <t>Технический вазелин  для раструб. соединений, Тюбик - 250 г</t>
  </si>
  <si>
    <t>Технический вазелин  для раструб. соединений, Тюбик - 500 г</t>
  </si>
  <si>
    <t>SOLELEC</t>
  </si>
  <si>
    <t>8.1 Электрические греющие маты</t>
  </si>
  <si>
    <t>Мат греющий для напольного отопления, 0,5 м2</t>
  </si>
  <si>
    <t>Мат греющий для напольного отопления, 1 м2</t>
  </si>
  <si>
    <t>Мат греющий для напольного отопления, 1,5 м2</t>
  </si>
  <si>
    <t>Мат греющий для напольного отопления, 2 м2</t>
  </si>
  <si>
    <t>Мат греющий для напольного отопления, 2,5 м2</t>
  </si>
  <si>
    <t>Мат греющий для напольного отопления, 3 м2</t>
  </si>
  <si>
    <t>Мат греющий для напольного отопления, 3,5 м2</t>
  </si>
  <si>
    <t>Мат греющий для напольного отопления, 4 м2</t>
  </si>
  <si>
    <t>Мат греющий для напольного отопления, 5 м2</t>
  </si>
  <si>
    <t>Мат греющий для напольного отопления, 6 м2</t>
  </si>
  <si>
    <t>Мат греющий для напольного отопления, 7 м2</t>
  </si>
  <si>
    <t>Мат греющий для напольного отопления, 8 м2</t>
  </si>
  <si>
    <t>8.2 Электрический греющий кабель</t>
  </si>
  <si>
    <t>Кабель греющий для напольного отопления, 8,86 м</t>
  </si>
  <si>
    <t>Кабель греющий для напольного отопления, 18,5 м</t>
  </si>
  <si>
    <t>Кабель греющий для напольного отопления, 31,04 м</t>
  </si>
  <si>
    <t>Кабель греющий для напольного отопления, 40,59 м</t>
  </si>
  <si>
    <t>Кабель греющий для напольного отопления, 49,35 м</t>
  </si>
  <si>
    <t>Кабель греющий для напольного отопления, 58,11 м</t>
  </si>
  <si>
    <t>Кабель греющий для напольного отопления, 87,32 м</t>
  </si>
  <si>
    <t>Кабель греющий для напольного отопления, 99 м</t>
  </si>
  <si>
    <t>Кабель греющий для напольного отопления, 122,37 м</t>
  </si>
  <si>
    <t xml:space="preserve">8.3 Терморегуляторы </t>
  </si>
  <si>
    <t>Терморегулятор BASIC</t>
  </si>
  <si>
    <t>Терморегулятор COMFORT</t>
  </si>
  <si>
    <t>Терморегулятор OPTIMA</t>
  </si>
  <si>
    <t>Комплект для установки (не подходит для систем NEA smart R)</t>
  </si>
  <si>
    <t>RAUCAD</t>
  </si>
  <si>
    <t>9. Программное обеспечение RAUCAD/RAUWIN</t>
  </si>
  <si>
    <t>Электронный ключ USB</t>
  </si>
  <si>
    <t>Замена ключа (LPT на USB) или Восстановление сломанного ключа</t>
  </si>
  <si>
    <t>RAUWIN 7.0</t>
  </si>
  <si>
    <t>RAUCAD отопление 7.0</t>
  </si>
  <si>
    <t>RAUCAD водоснабжение 7.0</t>
  </si>
  <si>
    <t>RAUCAD канализация 7.0</t>
  </si>
  <si>
    <t>CAD Modul 2014</t>
  </si>
  <si>
    <t>RAUCAD plus 7.0</t>
  </si>
  <si>
    <t>RAUCAD отопление 7.0 3D</t>
  </si>
  <si>
    <t>RAUCAD водоснабжение 7.0 3D</t>
  </si>
  <si>
    <t>RAUCAD канализация 7.0 3D</t>
  </si>
  <si>
    <t>RAUCAD холодильная сеть 7.0 (доп. к отопл.)</t>
  </si>
  <si>
    <t>RAUWIN 7.0 холодильная нагрузка</t>
  </si>
  <si>
    <t>ИТОГО :</t>
  </si>
  <si>
    <t xml:space="preserve">Rabattsatz intern für Nettopreiskalkulation zur Eingabe ALN </t>
  </si>
  <si>
    <t>Über Formel: "Bruttopreis*(1-Rabattsatz)"</t>
  </si>
  <si>
    <t>Effektiver Netto-Rabattsatz des Kunden</t>
  </si>
  <si>
    <t>Nur relevant bei Rückfrage des Kunden</t>
  </si>
  <si>
    <r>
      <t xml:space="preserve">Тройник с уменьшенным боковым проходом 50-20-50 RX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14562821001</t>
    </r>
  </si>
  <si>
    <r>
      <t xml:space="preserve">Угольник настенный с внутр. резьбой 16-Rp 1/2 длинный, 59 мм RX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14563711001</t>
    </r>
  </si>
  <si>
    <r>
      <t>Проти</t>
    </r>
    <r>
      <rPr>
        <b/>
        <sz val="10"/>
        <rFont val="Arial"/>
        <family val="2"/>
        <charset val="204"/>
      </rPr>
      <t>в</t>
    </r>
    <r>
      <rPr>
        <sz val="10"/>
        <rFont val="Arial"/>
        <family val="2"/>
        <charset val="204"/>
      </rPr>
      <t>опожарная м</t>
    </r>
    <r>
      <rPr>
        <b/>
        <sz val="10"/>
        <rFont val="Arial"/>
        <family val="2"/>
        <charset val="204"/>
      </rPr>
      <t>а</t>
    </r>
    <r>
      <rPr>
        <sz val="10"/>
        <rFont val="Arial"/>
        <family val="2"/>
        <charset val="204"/>
      </rPr>
      <t>нжета плюс 110</t>
    </r>
  </si>
  <si>
    <r>
      <t xml:space="preserve">Кольцо уплотнительное резиновое для раструба трубы 40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артикул 11200891001</t>
    </r>
  </si>
  <si>
    <r>
      <t xml:space="preserve">Кольцо уплотнительное резиновое для раструба трубы 50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артикул 11200951001</t>
    </r>
  </si>
  <si>
    <r>
      <t xml:space="preserve">Кольцо уплотнительное резиновое для раструба трубы 75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артикул 11200961001</t>
    </r>
  </si>
  <si>
    <r>
      <t xml:space="preserve">Кольцо уплотнительное резиновое для раструба трубы 90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артикул 11200971001</t>
    </r>
  </si>
  <si>
    <r>
      <t xml:space="preserve">Кольцо уплотнительное резиновое для раструба трубы 110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артикул 11200991001</t>
    </r>
  </si>
  <si>
    <r>
      <t xml:space="preserve">Кольцо уплотнительное резиновое для раструба трубы 125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артикул 11201051001</t>
    </r>
  </si>
  <si>
    <r>
      <t xml:space="preserve">Кольцо уплотнительное резиновое для раструба трубы 160
</t>
    </r>
    <r>
      <rPr>
        <sz val="10"/>
        <color rgb="FFFF0000"/>
        <rFont val="Arial"/>
        <family val="2"/>
        <charset val="204"/>
      </rPr>
      <t>После реализации складского запаса заменяется на артикул 11201061001</t>
    </r>
  </si>
  <si>
    <t>Ремешок для обвязки (цена за 1 упаковку - за 100 шт.)</t>
  </si>
  <si>
    <t>Проволочная обвязка для арматур. сетки (цена за 1 упаковку- за 100 шт.)</t>
  </si>
  <si>
    <t>Проволочн. обвязка для соед. сетки (цена за 1 упаковку- за 100 шт.)</t>
  </si>
  <si>
    <t xml:space="preserve">К-т температ. регулирования flex 1`` с термостатической головкой
</t>
  </si>
  <si>
    <t>К-т температ. регулирования flex 1`` с сервоприводом</t>
  </si>
  <si>
    <t xml:space="preserve">RAUTHERM SPEED plus 2.0 мат с липучкой, рулон 20м*1м </t>
  </si>
  <si>
    <t>Тройник с уменьшенным боковым проходом 32-25-32 PLATINUM RX+</t>
  </si>
  <si>
    <t>Тройник равнопроходный 32-32-32 PLATINUM RX+</t>
  </si>
  <si>
    <t>11236941001,
11231121001</t>
  </si>
  <si>
    <t>Тройник 200/160/45°</t>
  </si>
  <si>
    <t>Муфта соединительная равнопроходная 32 PLATINUM RX+</t>
  </si>
  <si>
    <t>Тройник равнопроходный 32-32-32 PLATINUM RX</t>
  </si>
  <si>
    <t>Тройник с уменьшенным боковым проходом 32-25-32 PLATINUM RX</t>
  </si>
  <si>
    <t>Муфта соединительная равнопроходная 32 PLATINUM RX</t>
  </si>
  <si>
    <r>
      <t xml:space="preserve">Универсальн.труба RAUTITAN stabil PLATINUM 16,2х2,6 мм, бухта 100 м 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</si>
  <si>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Универсальн.труба RAUTITAN stabil PLATINUM 20х2,9 мм, бухта 100 м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</si>
  <si>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Универсальн.труба RAUTITAN stabil PLATINUM 25х3,7 мм, бухта 50 м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</si>
  <si>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Универсальн.труба RAUTITAN stabil PLATINUM 32х4,7 мм, прям. отрезки 5м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</si>
  <si>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равнопроходный 16-16-16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</si>
  <si>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равнопроходный 20-20-20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</si>
  <si>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равнопроходный 25-25-25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</si>
  <si>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проходом 20-16-20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</si>
  <si>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проходом 25-16-25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</si>
  <si>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проходом 25-20-25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</si>
  <si>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проходом 32-20-32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</si>
  <si>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торцевым проходом 20-20-16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</si>
  <si>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торцевым проходом 25-25-16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</si>
  <si>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и торцевым проходами 20-16-16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</si>
  <si>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и торцевым проходами 25-16-16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</si>
  <si>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и торцевым проходами 25-16-20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</si>
  <si>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и торцевым проходами 25-20-20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</si>
  <si>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уменьшенным боковым и торцевым проходами 32-25-25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</si>
  <si>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Тройник с увеличенным боковым проходом 16-20-16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</si>
  <si>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Муфта соединительная равнопроходная 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</si>
  <si>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Муфта соединительная равнопроходная 20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</si>
  <si>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Муфта соединительная равнопроходная 25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</si>
  <si>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Муфта соединительная переходная 20-16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</si>
  <si>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Муфта соединительная переходная 25-16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</si>
  <si>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Муфта соединительная переходная 25-20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</si>
  <si>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Муфта соединительная переходная 32-25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</si>
  <si>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Угольник 90° 16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</si>
  <si>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 xml:space="preserve">Угольник 90° 20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</si>
  <si>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r>
      <t>Угольник 90° 25 PLATINUM RX</t>
    </r>
    <r>
      <rPr>
        <sz val="10"/>
        <color rgb="FFFF0000"/>
        <rFont val="Arial"/>
        <family val="2"/>
        <charset val="204"/>
      </rPr>
      <t xml:space="preserve">
АКЦИЯ! Цена снижена до 30.06.2022г</t>
    </r>
  </si>
  <si>
    <r>
      <t xml:space="preserve">Угольник 90° 32 PLATINUM RX
</t>
    </r>
    <r>
      <rPr>
        <sz val="10"/>
        <color rgb="FFFF0000"/>
        <rFont val="Arial"/>
        <family val="2"/>
        <charset val="204"/>
      </rPr>
      <t>АКЦИЯ! Цена снижена до 30.06.2022г</t>
    </r>
  </si>
  <si>
    <t>Отоп. труба RAUTITAN pink 16х2,2 мм, бухта 120 м
После реализации складского запаса заменяется на 13360421120</t>
  </si>
  <si>
    <t>Отоп. труба RAUTITAN pink 16х2,2 мм, прямые отрезки 6 м
После реализации складского запаса заменяется на 13360421006</t>
  </si>
  <si>
    <t>Отоп. труба RAUTITAN pink 20х2,8 мм, бухта 120 м
После реализации складского запаса заменяется на 13360521120</t>
  </si>
  <si>
    <t>Отоп. труба RAUTITAN pink 20х2,8 мм, прямые отрезки 6 м
После реализации складского запаса заменяется на 13360521006</t>
  </si>
  <si>
    <t>Отоп. труба RAUTITAN pink 25х3,5 мм, бухта 50 м
После реализации складского запаса заменяется на 13360621050</t>
  </si>
  <si>
    <t>Отоп. труба RAUTITAN pink 25х3,5 мм, прямые отрезки 6 м
После реализации складского запаса заменяется на 13360621006</t>
  </si>
  <si>
    <t>Отоп. труба RAUTITAN pink 32х4,4 мм, бухта 50 м
После реализации складского запаса заменяется на 13360721050</t>
  </si>
  <si>
    <t>Отоп. труба RAUTITAN pink 32х4,4 мм, прямые отрезки 6 м
После реализации складского запаса заменяется на 13360721006</t>
  </si>
  <si>
    <t>Отоп. труба RAUTITAN pink 40х5,5 мм, прямые отрезки 6 м
После реализации складского запаса заменяется на 13360821006</t>
  </si>
  <si>
    <t>Отоп. труба RAUTITAN pink 50х6,9 мм, прямые отрезки 6 м
После реализации складского запаса заменяется на 13360921006</t>
  </si>
  <si>
    <t>Отоп. труба RAUTITAN pink 63х8,7 мм, прямые отрезки 6 м
После реализации складского запаса заменяется на 13361021006</t>
  </si>
  <si>
    <t>Канализационная труба диам.40/500 мм
После реализации складского запаса заменяется на артикул 11230241222</t>
  </si>
  <si>
    <t>Канализационная труба диам.40/1000 мм
После реализации складского запаса заменяется на артикул 11230341222</t>
  </si>
  <si>
    <t>Канализационная труба диам.40/2000 мм
После реализации складского запаса заменяется на артикул 11230441222</t>
  </si>
  <si>
    <t>Канализационная труба диам.40/3000 мм
После реализации складского запаса заменяется на артикул 11230541222</t>
  </si>
  <si>
    <t>Канализационная труба диам. 90/500 мм
После реализации складского запаса заменяется на артикул 11231941222</t>
  </si>
  <si>
    <t>Канализационная труба диам. 90/1000 мм
После реализации складского запаса заменяется на артикул 11232041222</t>
  </si>
  <si>
    <t>Канализационная труба диам. 90/1500 мм
После реализации складского запаса заменяется на артикул 11239941222</t>
  </si>
  <si>
    <t>Канализационная труба диам. 90/2000 мм
После реализации складского запаса заменяется на артикул 11232141222</t>
  </si>
  <si>
    <t>Канализационная труба диам. 90/3000 мм
После реализации складского запаса заменяется на артикул 11232241222</t>
  </si>
  <si>
    <t>Канализационная труба диам. 125/500 мм
После реализации складского запаса заменяется на артикул 11206741222</t>
  </si>
  <si>
    <t>Канализационная труба диам. 125/1000 мм
После реализации складского запаса заменяется на артикул 11206941222</t>
  </si>
  <si>
    <t>Канализационная труба диам. 125/2000 мм
После реализации складского запаса заменяется на артикул 11207141222</t>
  </si>
  <si>
    <t>Канализационная труба диам. 125/3000 мм
После реализации складского запаса заменяется на артикул 11207241222</t>
  </si>
  <si>
    <t>Канализационная труба диам. 160/500 мм
После реализации складского запаса заменяется на артикул 11229541222</t>
  </si>
  <si>
    <t>Канализационная труба диам. 160/1000 мм
После реализации складского запаса заменяется на артикул 11216641222</t>
  </si>
  <si>
    <t>Канализационная труба диам. 160/2000 мм
После реализации складского запаса заменяется на артикул 11216741222</t>
  </si>
  <si>
    <t>Канализационная труба диам. 160/3000 мм
После реализации складского запаса заменяется на артикул 11216841222</t>
  </si>
  <si>
    <t>Канализационная труба диам. 200/1000 мм
После реализации складского запаса заменяется на артикул 11230151222</t>
  </si>
  <si>
    <t>Канализационная труба диам. 200/2000 мм
После реализации складского запаса заменяется на артикул 11230251222</t>
  </si>
  <si>
    <t>Канализационная труба диам. 200/3000 мм
После реализации складского запаса заменяется на артикул 11230351222</t>
  </si>
  <si>
    <t>ПРАЙС-ЛИСТ REHAU ВИС EA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</si>
</sst>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###\-###"/>
    <numFmt numFmtId="165" formatCode="000\ 00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Arial MT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color rgb="FFFFFFFF"/>
      <name val="Arial"/>
      <family val="2"/>
      <charset val="204"/>
    </font>
    <font>
      <sz val="12"/>
      <color rgb="FF0033CC"/>
      <name val="Arial"/>
      <family val="2"/>
      <charset val="204"/>
    </font>
    <font>
      <sz val="10"/>
      <name val="Arial"/>
      <family val="2"/>
      <charset val="204"/>
    </font>
    <font>
      <sz val="10"/>
      <color indexed="18"/>
      <name val="Arial"/>
      <family val="2"/>
      <charset val="204"/>
    </font>
    <font>
      <b/>
      <sz val="28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12"/>
      <name val="Arial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0"/>
      <color rgb="FF0033CC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name val="MS Sans Serif"/>
      <family val="2"/>
    </font>
    <font>
      <sz val="12"/>
      <color indexed="8"/>
      <name val="Arial MT"/>
    </font>
    <font>
      <sz val="10"/>
      <color rgb="FF0033CC"/>
      <name val="Arial"/>
      <family val="2"/>
      <charset val="204"/>
    </font>
    <font>
      <b/>
      <sz val="10"/>
      <color indexed="10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26"/>
      <name val="Arial"/>
      <family val="2"/>
      <charset val="204"/>
    </font>
    <font>
      <sz val="10"/>
      <name val="Courier"/>
      <family val="3"/>
    </font>
    <font>
      <sz val="10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rgb="FFFFFF99"/>
      <name val="Arial"/>
      <family val="2"/>
      <charset val="204"/>
    </font>
    <font>
      <b/>
      <sz val="10"/>
      <color rgb="FFFFFF99"/>
      <name val="Arial"/>
      <family val="2"/>
      <charset val="204"/>
    </font>
    <font>
      <sz val="10"/>
      <color rgb="FF0000FF"/>
      <name val="Arial"/>
      <family val="2"/>
      <charset val="204"/>
    </font>
    <font>
      <b/>
      <sz val="10"/>
      <color rgb="FF0000FF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theme="1"/>
      <name val="Arial"/>
      <family val="2"/>
    </font>
    <font>
      <sz val="10"/>
      <color theme="1"/>
      <name val="Arial Narrow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10"/>
      <color indexed="56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sz val="12"/>
      <color indexed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5" tint="-0.249977111117893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9" fontId="2" fillId="0" borderId="0" applyFont="0" applyFill="0" applyBorder="0" applyAlignment="0" applyProtection="0"/>
    <xf numFmtId="0" fontId="3" fillId="0" borderId="0"/>
    <xf numFmtId="0" fontId="8" fillId="0" borderId="0"/>
    <xf numFmtId="0" fontId="13" fillId="0" borderId="0"/>
    <xf numFmtId="0" fontId="18" fillId="0" borderId="0"/>
    <xf numFmtId="0" fontId="19" fillId="0" borderId="0"/>
    <xf numFmtId="0" fontId="8" fillId="0" borderId="0"/>
    <xf numFmtId="0" fontId="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26" fillId="0" borderId="0"/>
    <xf numFmtId="0" fontId="3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0" fontId="18" fillId="0" borderId="0"/>
    <xf numFmtId="0" fontId="25" fillId="0" borderId="0"/>
    <xf numFmtId="0" fontId="25" fillId="0" borderId="0"/>
    <xf numFmtId="9" fontId="8" fillId="0" borderId="0" applyFont="0" applyFill="0" applyBorder="0" applyAlignment="0" applyProtection="0"/>
    <xf numFmtId="0" fontId="1" fillId="0" borderId="0"/>
  </cellStyleXfs>
  <cellXfs count="412">
    <xf numFmtId="0" fontId="0" fillId="0" borderId="0" xfId="0"/>
    <xf numFmtId="0" fontId="4" fillId="0" borderId="0" xfId="2" applyFont="1" applyFill="1" applyAlignment="1" applyProtection="1">
      <alignment vertical="center"/>
      <protection locked="0"/>
    </xf>
    <xf numFmtId="14" fontId="4" fillId="0" borderId="0" xfId="2" applyNumberFormat="1" applyFont="1" applyFill="1" applyAlignment="1" applyProtection="1">
      <alignment vertical="center"/>
      <protection locked="0"/>
    </xf>
    <xf numFmtId="0" fontId="5" fillId="0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4" fillId="0" borderId="0" xfId="2" applyFont="1" applyAlignment="1" applyProtection="1">
      <alignment horizontal="center" vertical="center"/>
    </xf>
    <xf numFmtId="4" fontId="4" fillId="0" borderId="0" xfId="2" applyNumberFormat="1" applyFont="1" applyAlignment="1" applyProtection="1">
      <alignment vertical="center"/>
      <protection locked="0"/>
    </xf>
    <xf numFmtId="4" fontId="5" fillId="0" borderId="0" xfId="3" applyNumberFormat="1" applyFont="1" applyAlignment="1" applyProtection="1">
      <alignment vertical="center"/>
      <protection locked="0"/>
    </xf>
    <xf numFmtId="4" fontId="5" fillId="0" borderId="0" xfId="3" applyNumberFormat="1" applyFont="1" applyFill="1" applyAlignment="1" applyProtection="1">
      <alignment vertical="center"/>
      <protection locked="0"/>
    </xf>
    <xf numFmtId="4" fontId="4" fillId="0" borderId="0" xfId="2" applyNumberFormat="1" applyFont="1" applyFill="1" applyAlignment="1" applyProtection="1">
      <alignment vertical="center"/>
      <protection locked="0"/>
    </xf>
    <xf numFmtId="49" fontId="10" fillId="0" borderId="0" xfId="2" applyNumberFormat="1" applyFont="1" applyAlignment="1" applyProtection="1">
      <alignment horizontal="left" vertical="center"/>
      <protection locked="0"/>
    </xf>
    <xf numFmtId="0" fontId="7" fillId="0" borderId="0" xfId="2" applyFont="1" applyAlignment="1" applyProtection="1">
      <alignment horizontal="center" vertical="center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49" fontId="11" fillId="0" borderId="0" xfId="2" applyNumberFormat="1" applyFont="1" applyAlignment="1" applyProtection="1">
      <alignment horizontal="left" vertical="top"/>
      <protection locked="0"/>
    </xf>
    <xf numFmtId="0" fontId="5" fillId="0" borderId="0" xfId="2" applyFont="1" applyFill="1" applyAlignment="1" applyProtection="1">
      <alignment horizontal="center" vertical="center"/>
      <protection locked="0"/>
    </xf>
    <xf numFmtId="2" fontId="6" fillId="0" borderId="0" xfId="2" applyNumberFormat="1" applyFont="1" applyAlignment="1" applyProtection="1">
      <alignment horizontal="center" vertical="center"/>
      <protection locked="0"/>
    </xf>
    <xf numFmtId="0" fontId="7" fillId="0" borderId="0" xfId="2" applyFont="1" applyBorder="1" applyAlignment="1" applyProtection="1">
      <alignment horizontal="center" vertical="center"/>
      <protection locked="0"/>
    </xf>
    <xf numFmtId="0" fontId="4" fillId="0" borderId="0" xfId="2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14" fillId="0" borderId="0" xfId="2" applyNumberFormat="1" applyFont="1" applyAlignment="1" applyProtection="1">
      <alignment vertical="center"/>
      <protection locked="0"/>
    </xf>
    <xf numFmtId="4" fontId="14" fillId="0" borderId="0" xfId="2" applyNumberFormat="1" applyFont="1" applyAlignment="1" applyProtection="1">
      <alignment horizontal="center" vertical="center"/>
      <protection locked="0"/>
    </xf>
    <xf numFmtId="0" fontId="6" fillId="0" borderId="0" xfId="2" applyFont="1" applyAlignment="1" applyProtection="1">
      <alignment horizontal="center" vertical="center"/>
      <protection locked="0"/>
    </xf>
    <xf numFmtId="49" fontId="12" fillId="0" borderId="0" xfId="1" applyNumberFormat="1" applyFont="1" applyFill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right" vertical="center"/>
      <protection locked="0"/>
    </xf>
    <xf numFmtId="49" fontId="14" fillId="0" borderId="0" xfId="1" applyNumberFormat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3" applyNumberFormat="1" applyFont="1" applyAlignment="1">
      <alignment vertical="center"/>
    </xf>
    <xf numFmtId="0" fontId="8" fillId="0" borderId="0" xfId="2" applyFont="1" applyBorder="1" applyAlignment="1" applyProtection="1">
      <alignment horizontal="center" vertical="center"/>
      <protection locked="0"/>
    </xf>
    <xf numFmtId="4" fontId="5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3" applyFont="1" applyAlignment="1" applyProtection="1">
      <alignment horizontal="left" vertical="center"/>
      <protection locked="0"/>
    </xf>
    <xf numFmtId="4" fontId="8" fillId="0" borderId="0" xfId="2" applyNumberFormat="1" applyFont="1" applyFill="1" applyAlignment="1" applyProtection="1">
      <alignment horizontal="center" vertical="center"/>
      <protection locked="0"/>
    </xf>
    <xf numFmtId="4" fontId="5" fillId="0" borderId="0" xfId="2" applyNumberFormat="1" applyFont="1" applyFill="1" applyBorder="1" applyAlignment="1" applyProtection="1">
      <alignment vertical="center"/>
      <protection locked="0"/>
    </xf>
    <xf numFmtId="0" fontId="5" fillId="0" borderId="1" xfId="3" applyFont="1" applyFill="1" applyBorder="1" applyAlignment="1">
      <alignment horizontal="center" vertical="center"/>
    </xf>
    <xf numFmtId="2" fontId="9" fillId="0" borderId="1" xfId="3" applyNumberFormat="1" applyFont="1" applyBorder="1" applyAlignment="1" applyProtection="1">
      <alignment horizontal="left" vertical="center"/>
      <protection locked="0"/>
    </xf>
    <xf numFmtId="0" fontId="5" fillId="0" borderId="0" xfId="3" applyFont="1" applyFill="1" applyBorder="1" applyAlignment="1" applyProtection="1">
      <alignment horizontal="center" vertical="center"/>
      <protection locked="0"/>
    </xf>
    <xf numFmtId="2" fontId="6" fillId="0" borderId="0" xfId="3" applyNumberFormat="1" applyFont="1" applyBorder="1" applyAlignment="1" applyProtection="1">
      <alignment horizontal="left" vertical="center"/>
      <protection locked="0"/>
    </xf>
    <xf numFmtId="0" fontId="15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/>
      <protection locked="0"/>
    </xf>
    <xf numFmtId="0" fontId="5" fillId="0" borderId="0" xfId="3" applyFont="1" applyBorder="1" applyAlignment="1" applyProtection="1">
      <alignment vertical="center"/>
      <protection locked="0"/>
    </xf>
    <xf numFmtId="0" fontId="22" fillId="0" borderId="0" xfId="0" applyFont="1"/>
    <xf numFmtId="0" fontId="4" fillId="0" borderId="0" xfId="2" applyFont="1" applyFill="1" applyAlignment="1" applyProtection="1">
      <alignment vertical="center" wrapText="1"/>
      <protection locked="0"/>
    </xf>
    <xf numFmtId="0" fontId="8" fillId="0" borderId="0" xfId="2" applyFont="1" applyAlignment="1" applyProtection="1">
      <alignment vertical="center" wrapText="1"/>
    </xf>
    <xf numFmtId="0" fontId="8" fillId="0" borderId="0" xfId="2" applyFont="1" applyAlignment="1" applyProtection="1">
      <alignment vertical="center" wrapText="1"/>
      <protection locked="0"/>
    </xf>
    <xf numFmtId="0" fontId="12" fillId="0" borderId="0" xfId="4" applyNumberFormat="1" applyFont="1" applyAlignment="1" applyProtection="1">
      <alignment horizontal="left" vertical="center" wrapText="1"/>
      <protection locked="0"/>
    </xf>
    <xf numFmtId="0" fontId="4" fillId="0" borderId="0" xfId="0" applyNumberFormat="1" applyFont="1" applyAlignment="1" applyProtection="1">
      <alignment horizontal="left" vertical="center" wrapText="1"/>
      <protection locked="0"/>
    </xf>
    <xf numFmtId="0" fontId="5" fillId="0" borderId="0" xfId="3" applyFont="1" applyBorder="1" applyAlignment="1" applyProtection="1">
      <alignment vertical="center" wrapText="1"/>
      <protection locked="0"/>
    </xf>
    <xf numFmtId="0" fontId="2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3" applyNumberFormat="1" applyFont="1" applyBorder="1" applyAlignment="1" applyProtection="1">
      <alignment vertical="center"/>
      <protection locked="0"/>
    </xf>
    <xf numFmtId="0" fontId="20" fillId="0" borderId="0" xfId="2" applyFont="1" applyBorder="1" applyAlignment="1" applyProtection="1">
      <alignment horizontal="center" vertical="center"/>
      <protection locked="0"/>
    </xf>
    <xf numFmtId="0" fontId="16" fillId="0" borderId="0" xfId="4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" fontId="5" fillId="0" borderId="0" xfId="2" applyNumberFormat="1" applyFont="1" applyAlignment="1" applyProtection="1">
      <alignment vertical="center"/>
      <protection locked="0"/>
    </xf>
    <xf numFmtId="4" fontId="8" fillId="0" borderId="0" xfId="2" applyNumberFormat="1" applyFont="1" applyAlignment="1" applyProtection="1">
      <alignment vertical="center"/>
      <protection locked="0"/>
    </xf>
    <xf numFmtId="4" fontId="5" fillId="0" borderId="0" xfId="2" applyNumberFormat="1" applyFont="1" applyAlignment="1" applyProtection="1">
      <alignment horizontal="center" vertical="center"/>
      <protection locked="0"/>
    </xf>
    <xf numFmtId="0" fontId="23" fillId="0" borderId="0" xfId="0" applyFont="1"/>
    <xf numFmtId="0" fontId="16" fillId="0" borderId="0" xfId="4" applyFont="1" applyAlignment="1" applyProtection="1">
      <alignment horizontal="right" vertical="center"/>
      <protection locked="0"/>
    </xf>
    <xf numFmtId="0" fontId="21" fillId="0" borderId="0" xfId="4" applyFont="1" applyAlignment="1" applyProtection="1">
      <alignment horizontal="right" vertical="center"/>
      <protection locked="0"/>
    </xf>
    <xf numFmtId="49" fontId="24" fillId="0" borderId="0" xfId="2" applyNumberFormat="1" applyFont="1" applyAlignment="1">
      <alignment horizontal="left" vertical="center"/>
    </xf>
    <xf numFmtId="0" fontId="27" fillId="0" borderId="2" xfId="2" applyFont="1" applyFill="1" applyBorder="1" applyAlignment="1" applyProtection="1">
      <alignment horizontal="center" vertical="center" wrapText="1"/>
    </xf>
    <xf numFmtId="0" fontId="5" fillId="3" borderId="2" xfId="2" applyFont="1" applyFill="1" applyBorder="1" applyAlignment="1" applyProtection="1">
      <alignment horizontal="center" vertical="center" wrapText="1"/>
    </xf>
    <xf numFmtId="0" fontId="5" fillId="3" borderId="2" xfId="2" applyNumberFormat="1" applyFont="1" applyFill="1" applyBorder="1" applyAlignment="1" applyProtection="1">
      <alignment horizontal="center" vertical="center" wrapText="1"/>
    </xf>
    <xf numFmtId="4" fontId="5" fillId="3" borderId="2" xfId="2" applyNumberFormat="1" applyFont="1" applyFill="1" applyBorder="1" applyAlignment="1" applyProtection="1">
      <alignment horizontal="center" vertical="center" wrapText="1"/>
      <protection locked="0"/>
    </xf>
    <xf numFmtId="4" fontId="5" fillId="4" borderId="2" xfId="3" applyNumberFormat="1" applyFont="1" applyFill="1" applyBorder="1" applyAlignment="1" applyProtection="1">
      <alignment horizontal="center" vertical="center" wrapText="1"/>
    </xf>
    <xf numFmtId="4" fontId="5" fillId="3" borderId="2" xfId="3" applyNumberFormat="1" applyFont="1" applyFill="1" applyBorder="1" applyAlignment="1" applyProtection="1">
      <alignment horizontal="center" vertical="center" wrapText="1"/>
    </xf>
    <xf numFmtId="4" fontId="5" fillId="5" borderId="2" xfId="3" applyNumberFormat="1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15" fillId="0" borderId="2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horizontal="center" vertical="center"/>
    </xf>
    <xf numFmtId="0" fontId="5" fillId="0" borderId="2" xfId="2" applyNumberFormat="1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vertical="center" wrapText="1"/>
    </xf>
    <xf numFmtId="4" fontId="5" fillId="0" borderId="2" xfId="2" applyNumberFormat="1" applyFont="1" applyFill="1" applyBorder="1" applyAlignment="1" applyProtection="1">
      <alignment horizontal="center" vertical="center"/>
      <protection locked="0"/>
    </xf>
    <xf numFmtId="4" fontId="8" fillId="0" borderId="2" xfId="2" applyNumberFormat="1" applyFont="1" applyFill="1" applyBorder="1" applyAlignment="1" applyProtection="1">
      <alignment horizontal="center" vertical="center"/>
    </xf>
    <xf numFmtId="4" fontId="5" fillId="0" borderId="2" xfId="3" applyNumberFormat="1" applyFont="1" applyFill="1" applyBorder="1" applyAlignment="1" applyProtection="1">
      <alignment vertical="center"/>
    </xf>
    <xf numFmtId="4" fontId="5" fillId="0" borderId="2" xfId="2" applyNumberFormat="1" applyFont="1" applyFill="1" applyBorder="1" applyAlignment="1" applyProtection="1">
      <alignment vertical="center"/>
    </xf>
    <xf numFmtId="4" fontId="8" fillId="0" borderId="2" xfId="2" applyNumberFormat="1" applyFont="1" applyFill="1" applyBorder="1" applyAlignment="1" applyProtection="1">
      <alignment vertical="center"/>
    </xf>
    <xf numFmtId="4" fontId="5" fillId="0" borderId="2" xfId="2" applyNumberFormat="1" applyFont="1" applyBorder="1" applyAlignment="1" applyProtection="1">
      <alignment horizontal="center" vertical="center"/>
    </xf>
    <xf numFmtId="4" fontId="5" fillId="0" borderId="2" xfId="2" applyNumberFormat="1" applyFont="1" applyBorder="1" applyAlignment="1" applyProtection="1">
      <alignment vertical="center"/>
    </xf>
    <xf numFmtId="0" fontId="27" fillId="0" borderId="2" xfId="2" applyFont="1" applyFill="1" applyBorder="1" applyAlignment="1" applyProtection="1">
      <alignment horizontal="center" vertical="center"/>
    </xf>
    <xf numFmtId="0" fontId="28" fillId="4" borderId="2" xfId="2" applyFont="1" applyFill="1" applyBorder="1" applyAlignment="1" applyProtection="1">
      <alignment horizontal="center" vertical="center"/>
    </xf>
    <xf numFmtId="0" fontId="15" fillId="4" borderId="2" xfId="2" applyFont="1" applyFill="1" applyBorder="1" applyAlignment="1" applyProtection="1">
      <alignment horizontal="center" vertical="center"/>
    </xf>
    <xf numFmtId="0" fontId="5" fillId="3" borderId="2" xfId="2" applyNumberFormat="1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vertical="center" wrapText="1"/>
    </xf>
    <xf numFmtId="4" fontId="29" fillId="4" borderId="2" xfId="2" applyNumberFormat="1" applyFont="1" applyFill="1" applyBorder="1" applyAlignment="1" applyProtection="1">
      <alignment horizontal="center" vertical="center"/>
      <protection locked="0"/>
    </xf>
    <xf numFmtId="0" fontId="8" fillId="3" borderId="2" xfId="2" applyFont="1" applyFill="1" applyBorder="1" applyAlignment="1" applyProtection="1">
      <alignment horizontal="center" vertical="center"/>
    </xf>
    <xf numFmtId="4" fontId="8" fillId="3" borderId="2" xfId="2" applyNumberFormat="1" applyFont="1" applyFill="1" applyBorder="1" applyAlignment="1" applyProtection="1">
      <alignment horizontal="center" vertical="center"/>
    </xf>
    <xf numFmtId="4" fontId="5" fillId="3" borderId="2" xfId="3" applyNumberFormat="1" applyFont="1" applyFill="1" applyBorder="1" applyAlignment="1" applyProtection="1">
      <alignment vertical="center"/>
    </xf>
    <xf numFmtId="4" fontId="8" fillId="3" borderId="2" xfId="3" applyNumberFormat="1" applyFont="1" applyFill="1" applyBorder="1" applyAlignment="1" applyProtection="1">
      <alignment vertical="center"/>
    </xf>
    <xf numFmtId="4" fontId="5" fillId="3" borderId="2" xfId="3" applyNumberFormat="1" applyFont="1" applyFill="1" applyBorder="1" applyAlignment="1" applyProtection="1">
      <alignment horizontal="center" vertical="center"/>
    </xf>
    <xf numFmtId="0" fontId="30" fillId="0" borderId="2" xfId="2" applyFont="1" applyFill="1" applyBorder="1" applyAlignment="1" applyProtection="1">
      <alignment horizontal="center" vertical="center"/>
    </xf>
    <xf numFmtId="0" fontId="30" fillId="0" borderId="2" xfId="2" applyFont="1" applyFill="1" applyBorder="1" applyAlignment="1" applyProtection="1">
      <alignment vertical="center"/>
    </xf>
    <xf numFmtId="0" fontId="31" fillId="0" borderId="2" xfId="2" applyNumberFormat="1" applyFont="1" applyFill="1" applyBorder="1" applyAlignment="1" applyProtection="1">
      <alignment horizontal="center" vertical="center"/>
    </xf>
    <xf numFmtId="0" fontId="30" fillId="0" borderId="2" xfId="2" applyFont="1" applyFill="1" applyBorder="1" applyAlignment="1" applyProtection="1">
      <alignment vertical="center" wrapText="1"/>
    </xf>
    <xf numFmtId="0" fontId="31" fillId="6" borderId="2" xfId="0" applyFont="1" applyFill="1" applyBorder="1" applyAlignment="1" applyProtection="1">
      <alignment horizontal="center" vertical="center"/>
      <protection locked="0"/>
    </xf>
    <xf numFmtId="2" fontId="30" fillId="0" borderId="2" xfId="2" applyNumberFormat="1" applyFont="1" applyFill="1" applyBorder="1" applyAlignment="1" applyProtection="1">
      <alignment horizontal="center" vertical="center"/>
    </xf>
    <xf numFmtId="4" fontId="31" fillId="0" borderId="2" xfId="2" applyNumberFormat="1" applyFont="1" applyFill="1" applyBorder="1" applyAlignment="1" applyProtection="1">
      <alignment horizontal="center" vertical="center"/>
    </xf>
    <xf numFmtId="4" fontId="30" fillId="0" borderId="2" xfId="2" applyNumberFormat="1" applyFont="1" applyFill="1" applyBorder="1" applyAlignment="1" applyProtection="1">
      <alignment horizontal="center" vertical="center"/>
    </xf>
    <xf numFmtId="4" fontId="31" fillId="7" borderId="2" xfId="2" applyNumberFormat="1" applyFont="1" applyFill="1" applyBorder="1" applyAlignment="1" applyProtection="1">
      <alignment horizontal="center" vertical="center"/>
    </xf>
    <xf numFmtId="0" fontId="31" fillId="0" borderId="2" xfId="2" applyFont="1" applyFill="1" applyBorder="1" applyAlignment="1" applyProtection="1">
      <alignment horizontal="center" vertical="center"/>
    </xf>
    <xf numFmtId="0" fontId="8" fillId="0" borderId="2" xfId="2" applyFont="1" applyFill="1" applyBorder="1" applyAlignment="1" applyProtection="1">
      <alignment vertical="center" wrapText="1"/>
    </xf>
    <xf numFmtId="0" fontId="5" fillId="6" borderId="2" xfId="0" applyFont="1" applyFill="1" applyBorder="1" applyAlignment="1" applyProtection="1">
      <alignment horizontal="center" vertical="center"/>
      <protection locked="0"/>
    </xf>
    <xf numFmtId="4" fontId="8" fillId="0" borderId="2" xfId="0" applyNumberFormat="1" applyFont="1" applyBorder="1" applyAlignment="1" applyProtection="1">
      <alignment horizontal="center" vertical="center"/>
    </xf>
    <xf numFmtId="4" fontId="33" fillId="0" borderId="2" xfId="2" applyNumberFormat="1" applyFont="1" applyFill="1" applyBorder="1" applyAlignment="1" applyProtection="1">
      <alignment horizontal="center" vertical="center"/>
    </xf>
    <xf numFmtId="4" fontId="34" fillId="0" borderId="2" xfId="2" applyNumberFormat="1" applyFont="1" applyFill="1" applyBorder="1" applyAlignment="1" applyProtection="1">
      <alignment horizontal="center" vertical="center"/>
    </xf>
    <xf numFmtId="4" fontId="33" fillId="7" borderId="2" xfId="2" applyNumberFormat="1" applyFont="1" applyFill="1" applyBorder="1" applyAlignment="1" applyProtection="1">
      <alignment horizontal="center" vertical="center"/>
    </xf>
    <xf numFmtId="2" fontId="8" fillId="0" borderId="2" xfId="2" applyNumberFormat="1" applyFont="1" applyFill="1" applyBorder="1" applyAlignment="1" applyProtection="1">
      <alignment horizontal="center" vertical="center"/>
    </xf>
    <xf numFmtId="0" fontId="16" fillId="0" borderId="2" xfId="2" applyFont="1" applyFill="1" applyBorder="1" applyAlignment="1" applyProtection="1">
      <alignment horizontal="center" vertical="center"/>
    </xf>
    <xf numFmtId="0" fontId="35" fillId="0" borderId="2" xfId="2" applyFont="1" applyFill="1" applyBorder="1" applyAlignment="1" applyProtection="1">
      <alignment horizontal="center" vertical="center"/>
    </xf>
    <xf numFmtId="0" fontId="30" fillId="0" borderId="2" xfId="2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17" fillId="0" borderId="2" xfId="2" applyFont="1" applyFill="1" applyBorder="1" applyAlignment="1" applyProtection="1">
      <alignment horizontal="center" vertical="center"/>
    </xf>
    <xf numFmtId="0" fontId="32" fillId="0" borderId="2" xfId="2" applyFont="1" applyFill="1" applyBorder="1" applyAlignment="1" applyProtection="1">
      <alignment horizontal="center" vertical="center"/>
    </xf>
    <xf numFmtId="0" fontId="32" fillId="0" borderId="2" xfId="2" applyFont="1" applyBorder="1" applyAlignment="1" applyProtection="1">
      <alignment horizontal="center" vertical="center"/>
    </xf>
    <xf numFmtId="0" fontId="17" fillId="0" borderId="2" xfId="2" applyNumberFormat="1" applyFont="1" applyFill="1" applyBorder="1" applyAlignment="1" applyProtection="1">
      <alignment horizontal="center" vertical="center"/>
    </xf>
    <xf numFmtId="0" fontId="32" fillId="0" borderId="2" xfId="2" applyFont="1" applyFill="1" applyBorder="1" applyAlignment="1" applyProtection="1">
      <alignment vertical="center" wrapText="1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4" fontId="17" fillId="0" borderId="2" xfId="2" applyNumberFormat="1" applyFont="1" applyFill="1" applyBorder="1" applyAlignment="1" applyProtection="1">
      <alignment horizontal="center" vertical="center"/>
    </xf>
    <xf numFmtId="4" fontId="32" fillId="0" borderId="2" xfId="2" applyNumberFormat="1" applyFont="1" applyFill="1" applyBorder="1" applyAlignment="1" applyProtection="1">
      <alignment horizontal="center" vertical="center"/>
    </xf>
    <xf numFmtId="4" fontId="17" fillId="7" borderId="2" xfId="2" applyNumberFormat="1" applyFont="1" applyFill="1" applyBorder="1" applyAlignment="1" applyProtection="1">
      <alignment horizontal="center" vertical="center"/>
    </xf>
    <xf numFmtId="0" fontId="17" fillId="8" borderId="2" xfId="2" applyNumberFormat="1" applyFont="1" applyFill="1" applyBorder="1" applyAlignment="1" applyProtection="1">
      <alignment horizontal="center" vertical="center"/>
    </xf>
    <xf numFmtId="0" fontId="30" fillId="0" borderId="2" xfId="2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/>
    </xf>
    <xf numFmtId="0" fontId="5" fillId="8" borderId="2" xfId="2" applyFont="1" applyFill="1" applyBorder="1" applyAlignment="1" applyProtection="1">
      <alignment horizontal="center" vertical="center"/>
    </xf>
    <xf numFmtId="0" fontId="35" fillId="8" borderId="2" xfId="2" applyFont="1" applyFill="1" applyBorder="1" applyAlignment="1" applyProtection="1">
      <alignment horizontal="center" vertical="center"/>
    </xf>
    <xf numFmtId="0" fontId="5" fillId="8" borderId="2" xfId="2" applyNumberFormat="1" applyFont="1" applyFill="1" applyBorder="1" applyAlignment="1" applyProtection="1">
      <alignment horizontal="center" vertical="center"/>
    </xf>
    <xf numFmtId="0" fontId="8" fillId="8" borderId="2" xfId="2" applyFont="1" applyFill="1" applyBorder="1" applyAlignment="1" applyProtection="1">
      <alignment vertical="center" wrapText="1"/>
    </xf>
    <xf numFmtId="0" fontId="8" fillId="8" borderId="2" xfId="2" applyFont="1" applyFill="1" applyBorder="1" applyAlignment="1" applyProtection="1">
      <alignment horizontal="center" vertical="center"/>
    </xf>
    <xf numFmtId="4" fontId="33" fillId="8" borderId="2" xfId="2" applyNumberFormat="1" applyFont="1" applyFill="1" applyBorder="1" applyAlignment="1" applyProtection="1">
      <alignment horizontal="center" vertical="center"/>
    </xf>
    <xf numFmtId="4" fontId="34" fillId="8" borderId="2" xfId="2" applyNumberFormat="1" applyFont="1" applyFill="1" applyBorder="1" applyAlignment="1" applyProtection="1">
      <alignment horizontal="center" vertical="center"/>
    </xf>
    <xf numFmtId="0" fontId="8" fillId="4" borderId="2" xfId="2" applyFont="1" applyFill="1" applyBorder="1" applyAlignment="1" applyProtection="1">
      <alignment horizontal="center" vertical="center"/>
    </xf>
    <xf numFmtId="49" fontId="5" fillId="3" borderId="2" xfId="2" applyNumberFormat="1" applyFont="1" applyFill="1" applyBorder="1" applyAlignment="1" applyProtection="1">
      <alignment horizontal="center" vertical="center"/>
    </xf>
    <xf numFmtId="4" fontId="5" fillId="4" borderId="2" xfId="2" applyNumberFormat="1" applyFont="1" applyFill="1" applyBorder="1" applyAlignment="1" applyProtection="1">
      <alignment vertical="center"/>
      <protection locked="0"/>
    </xf>
    <xf numFmtId="4" fontId="33" fillId="3" borderId="2" xfId="2" applyNumberFormat="1" applyFont="1" applyFill="1" applyBorder="1" applyAlignment="1" applyProtection="1">
      <alignment horizontal="center" vertical="center"/>
    </xf>
    <xf numFmtId="4" fontId="34" fillId="3" borderId="2" xfId="2" applyNumberFormat="1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left" vertical="center" wrapText="1"/>
    </xf>
    <xf numFmtId="0" fontId="15" fillId="8" borderId="2" xfId="2" applyFont="1" applyFill="1" applyBorder="1" applyAlignment="1" applyProtection="1">
      <alignment horizontal="center" vertical="center"/>
    </xf>
    <xf numFmtId="0" fontId="8" fillId="8" borderId="2" xfId="2" applyNumberFormat="1" applyFont="1" applyFill="1" applyBorder="1" applyAlignment="1" applyProtection="1">
      <alignment horizontal="center" vertical="center"/>
    </xf>
    <xf numFmtId="0" fontId="30" fillId="0" borderId="2" xfId="0" applyFont="1" applyBorder="1" applyAlignment="1" applyProtection="1">
      <alignment wrapText="1"/>
    </xf>
    <xf numFmtId="0" fontId="36" fillId="8" borderId="2" xfId="0" applyFont="1" applyFill="1" applyBorder="1" applyAlignment="1" applyProtection="1">
      <alignment vertical="center" wrapText="1"/>
    </xf>
    <xf numFmtId="0" fontId="37" fillId="8" borderId="2" xfId="0" applyFont="1" applyFill="1" applyBorder="1" applyAlignment="1" applyProtection="1">
      <alignment horizontal="left" vertical="center" wrapText="1"/>
    </xf>
    <xf numFmtId="0" fontId="38" fillId="0" borderId="2" xfId="2" applyFont="1" applyFill="1" applyBorder="1" applyAlignment="1" applyProtection="1">
      <alignment horizontal="center" vertical="center"/>
    </xf>
    <xf numFmtId="0" fontId="31" fillId="0" borderId="2" xfId="0" applyFont="1" applyFill="1" applyBorder="1" applyAlignment="1" applyProtection="1">
      <alignment horizontal="center"/>
    </xf>
    <xf numFmtId="0" fontId="30" fillId="0" borderId="2" xfId="0" applyFont="1" applyFill="1" applyBorder="1" applyAlignment="1" applyProtection="1">
      <alignment wrapText="1"/>
    </xf>
    <xf numFmtId="0" fontId="8" fillId="8" borderId="2" xfId="2" applyFont="1" applyFill="1" applyBorder="1" applyAlignment="1" applyProtection="1">
      <alignment horizontal="left" vertical="center" wrapText="1"/>
    </xf>
    <xf numFmtId="0" fontId="39" fillId="8" borderId="2" xfId="2" applyFont="1" applyFill="1" applyBorder="1" applyAlignment="1" applyProtection="1">
      <alignment horizontal="center" vertical="center"/>
    </xf>
    <xf numFmtId="0" fontId="30" fillId="8" borderId="2" xfId="2" applyFont="1" applyFill="1" applyBorder="1" applyAlignment="1" applyProtection="1">
      <alignment horizontal="center" vertical="center"/>
    </xf>
    <xf numFmtId="0" fontId="30" fillId="8" borderId="2" xfId="2" applyNumberFormat="1" applyFont="1" applyFill="1" applyBorder="1" applyAlignment="1" applyProtection="1">
      <alignment horizontal="center" vertical="center"/>
    </xf>
    <xf numFmtId="0" fontId="31" fillId="8" borderId="2" xfId="2" applyNumberFormat="1" applyFont="1" applyFill="1" applyBorder="1" applyAlignment="1" applyProtection="1">
      <alignment horizontal="center" vertical="center"/>
    </xf>
    <xf numFmtId="49" fontId="30" fillId="8" borderId="2" xfId="2" applyNumberFormat="1" applyFont="1" applyFill="1" applyBorder="1" applyAlignment="1" applyProtection="1">
      <alignment horizontal="left" vertical="center" wrapText="1"/>
    </xf>
    <xf numFmtId="49" fontId="31" fillId="0" borderId="2" xfId="2" applyNumberFormat="1" applyFont="1" applyBorder="1" applyAlignment="1" applyProtection="1">
      <alignment horizontal="center" vertical="center"/>
    </xf>
    <xf numFmtId="0" fontId="31" fillId="8" borderId="2" xfId="2" applyFont="1" applyFill="1" applyBorder="1" applyAlignment="1" applyProtection="1">
      <alignment horizontal="center" vertical="center"/>
    </xf>
    <xf numFmtId="0" fontId="30" fillId="8" borderId="2" xfId="2" applyFont="1" applyFill="1" applyBorder="1" applyAlignment="1" applyProtection="1">
      <alignment vertical="center" wrapText="1"/>
    </xf>
    <xf numFmtId="0" fontId="38" fillId="8" borderId="2" xfId="2" applyFont="1" applyFill="1" applyBorder="1" applyAlignment="1" applyProtection="1">
      <alignment horizontal="center" vertical="center"/>
    </xf>
    <xf numFmtId="0" fontId="40" fillId="8" borderId="2" xfId="2" applyFont="1" applyFill="1" applyBorder="1" applyAlignment="1" applyProtection="1">
      <alignment horizontal="center" vertical="center"/>
    </xf>
    <xf numFmtId="0" fontId="37" fillId="8" borderId="2" xfId="0" applyFont="1" applyFill="1" applyBorder="1" applyAlignment="1" applyProtection="1">
      <alignment horizontal="center" vertical="center"/>
    </xf>
    <xf numFmtId="49" fontId="5" fillId="8" borderId="2" xfId="2" applyNumberFormat="1" applyFont="1" applyFill="1" applyBorder="1" applyAlignment="1" applyProtection="1">
      <alignment horizontal="center" vertical="center"/>
    </xf>
    <xf numFmtId="49" fontId="8" fillId="8" borderId="2" xfId="2" applyNumberFormat="1" applyFont="1" applyFill="1" applyBorder="1" applyAlignment="1" applyProtection="1">
      <alignment horizontal="center" vertical="center"/>
    </xf>
    <xf numFmtId="0" fontId="40" fillId="0" borderId="2" xfId="2" applyFont="1" applyFill="1" applyBorder="1" applyAlignment="1" applyProtection="1">
      <alignment horizontal="center" vertical="center"/>
    </xf>
    <xf numFmtId="0" fontId="5" fillId="0" borderId="2" xfId="5" applyNumberFormat="1" applyFont="1" applyFill="1" applyBorder="1" applyAlignment="1" applyProtection="1">
      <alignment horizontal="center" vertical="center"/>
    </xf>
    <xf numFmtId="0" fontId="5" fillId="0" borderId="2" xfId="2" applyNumberFormat="1" applyFont="1" applyFill="1" applyBorder="1" applyAlignment="1" applyProtection="1">
      <alignment horizontal="center"/>
    </xf>
    <xf numFmtId="0" fontId="8" fillId="0" borderId="2" xfId="2" applyFont="1" applyFill="1" applyBorder="1" applyAlignment="1" applyProtection="1">
      <alignment wrapText="1"/>
    </xf>
    <xf numFmtId="0" fontId="30" fillId="8" borderId="2" xfId="2" applyFont="1" applyFill="1" applyBorder="1" applyAlignment="1" applyProtection="1">
      <alignment vertical="center" wrapText="1" shrinkToFit="1"/>
    </xf>
    <xf numFmtId="4" fontId="5" fillId="0" borderId="2" xfId="2" applyNumberFormat="1" applyFont="1" applyFill="1" applyBorder="1" applyAlignment="1" applyProtection="1">
      <alignment horizontal="center" vertical="center"/>
    </xf>
    <xf numFmtId="4" fontId="5" fillId="7" borderId="2" xfId="2" applyNumberFormat="1" applyFont="1" applyFill="1" applyBorder="1" applyAlignment="1" applyProtection="1">
      <alignment horizontal="center" vertical="center"/>
    </xf>
    <xf numFmtId="0" fontId="36" fillId="0" borderId="2" xfId="0" applyFont="1" applyBorder="1" applyAlignment="1" applyProtection="1">
      <alignment vertical="center" wrapText="1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17" fillId="8" borderId="2" xfId="2" applyFont="1" applyFill="1" applyBorder="1" applyAlignment="1" applyProtection="1">
      <alignment horizontal="center" vertical="center"/>
    </xf>
    <xf numFmtId="0" fontId="32" fillId="8" borderId="2" xfId="2" applyFont="1" applyFill="1" applyBorder="1" applyAlignment="1" applyProtection="1">
      <alignment horizontal="center" vertical="center"/>
    </xf>
    <xf numFmtId="0" fontId="32" fillId="8" borderId="2" xfId="2" applyFont="1" applyFill="1" applyBorder="1" applyAlignment="1" applyProtection="1">
      <alignment vertical="center" wrapText="1"/>
    </xf>
    <xf numFmtId="49" fontId="30" fillId="0" borderId="2" xfId="0" applyNumberFormat="1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horizontal="center" vertical="center"/>
    </xf>
    <xf numFmtId="0" fontId="30" fillId="0" borderId="2" xfId="0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vertical="center" wrapText="1"/>
    </xf>
    <xf numFmtId="49" fontId="17" fillId="0" borderId="2" xfId="0" applyNumberFormat="1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2" xfId="0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8" fillId="4" borderId="2" xfId="6" applyNumberFormat="1" applyFont="1" applyFill="1" applyBorder="1" applyAlignment="1" applyProtection="1">
      <alignment horizontal="center" vertical="center"/>
    </xf>
    <xf numFmtId="49" fontId="5" fillId="4" borderId="2" xfId="2" applyNumberFormat="1" applyFont="1" applyFill="1" applyBorder="1" applyAlignment="1" applyProtection="1">
      <alignment horizontal="center" vertical="center"/>
      <protection locked="0"/>
    </xf>
    <xf numFmtId="49" fontId="28" fillId="4" borderId="2" xfId="0" applyNumberFormat="1" applyFont="1" applyFill="1" applyBorder="1" applyAlignment="1" applyProtection="1">
      <alignment horizontal="center" vertical="center"/>
    </xf>
    <xf numFmtId="0" fontId="8" fillId="4" borderId="2" xfId="0" applyFont="1" applyFill="1" applyBorder="1" applyAlignment="1" applyProtection="1">
      <alignment horizontal="center" vertical="center"/>
    </xf>
    <xf numFmtId="49" fontId="5" fillId="3" borderId="2" xfId="0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vertical="center" wrapText="1"/>
    </xf>
    <xf numFmtId="3" fontId="5" fillId="4" borderId="2" xfId="0" applyNumberFormat="1" applyFont="1" applyFill="1" applyBorder="1" applyAlignment="1" applyProtection="1">
      <alignment horizontal="center" vertical="center"/>
      <protection locked="0"/>
    </xf>
    <xf numFmtId="3" fontId="8" fillId="3" borderId="2" xfId="0" applyNumberFormat="1" applyFont="1" applyFill="1" applyBorder="1" applyAlignment="1" applyProtection="1">
      <alignment horizontal="center" vertical="center"/>
    </xf>
    <xf numFmtId="4" fontId="33" fillId="3" borderId="2" xfId="0" applyNumberFormat="1" applyFont="1" applyFill="1" applyBorder="1" applyAlignment="1" applyProtection="1">
      <alignment horizontal="center" vertical="center"/>
    </xf>
    <xf numFmtId="4" fontId="34" fillId="3" borderId="2" xfId="0" applyNumberFormat="1" applyFont="1" applyFill="1" applyBorder="1" applyAlignment="1" applyProtection="1">
      <alignment horizontal="center" vertical="center"/>
    </xf>
    <xf numFmtId="49" fontId="31" fillId="0" borderId="2" xfId="0" applyNumberFormat="1" applyFont="1" applyFill="1" applyBorder="1" applyAlignment="1" applyProtection="1">
      <alignment horizontal="center" vertical="center"/>
    </xf>
    <xf numFmtId="0" fontId="31" fillId="0" borderId="2" xfId="0" applyNumberFormat="1" applyFont="1" applyFill="1" applyBorder="1" applyAlignment="1" applyProtection="1">
      <alignment horizontal="center" vertical="center"/>
    </xf>
    <xf numFmtId="0" fontId="41" fillId="6" borderId="2" xfId="0" applyFont="1" applyFill="1" applyBorder="1" applyAlignment="1" applyProtection="1">
      <alignment horizontal="center" vertical="center"/>
      <protection locked="0"/>
    </xf>
    <xf numFmtId="3" fontId="30" fillId="0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49" fontId="35" fillId="0" borderId="2" xfId="0" applyNumberFormat="1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49" fontId="5" fillId="8" borderId="2" xfId="0" applyNumberFormat="1" applyFont="1" applyFill="1" applyBorder="1" applyAlignment="1" applyProtection="1">
      <alignment horizontal="center" vertical="center"/>
    </xf>
    <xf numFmtId="49" fontId="35" fillId="8" borderId="2" xfId="0" applyNumberFormat="1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14" fontId="8" fillId="4" borderId="2" xfId="0" applyNumberFormat="1" applyFont="1" applyFill="1" applyBorder="1" applyAlignment="1" applyProtection="1">
      <alignment horizontal="center" vertical="center"/>
    </xf>
    <xf numFmtId="49" fontId="31" fillId="0" borderId="2" xfId="7" applyNumberFormat="1" applyFont="1" applyFill="1" applyBorder="1" applyAlignment="1" applyProtection="1">
      <alignment horizontal="center" vertical="center"/>
    </xf>
    <xf numFmtId="0" fontId="30" fillId="0" borderId="2" xfId="7" applyFont="1" applyFill="1" applyBorder="1" applyAlignment="1" applyProtection="1">
      <alignment horizontal="center" vertical="center"/>
    </xf>
    <xf numFmtId="0" fontId="30" fillId="0" borderId="2" xfId="7" applyFont="1" applyFill="1" applyBorder="1" applyAlignment="1" applyProtection="1">
      <alignment vertical="center" wrapText="1"/>
    </xf>
    <xf numFmtId="49" fontId="32" fillId="0" borderId="2" xfId="0" applyNumberFormat="1" applyFont="1" applyFill="1" applyBorder="1" applyAlignment="1" applyProtection="1">
      <alignment horizontal="center" vertical="center"/>
    </xf>
    <xf numFmtId="49" fontId="16" fillId="0" borderId="2" xfId="0" applyNumberFormat="1" applyFont="1" applyFill="1" applyBorder="1" applyAlignment="1" applyProtection="1">
      <alignment horizontal="center" vertical="center"/>
    </xf>
    <xf numFmtId="49" fontId="5" fillId="4" borderId="2" xfId="0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vertical="center" wrapText="1"/>
    </xf>
    <xf numFmtId="4" fontId="33" fillId="4" borderId="2" xfId="2" applyNumberFormat="1" applyFont="1" applyFill="1" applyBorder="1" applyAlignment="1" applyProtection="1">
      <alignment horizontal="center" vertical="center"/>
    </xf>
    <xf numFmtId="4" fontId="34" fillId="4" borderId="2" xfId="0" applyNumberFormat="1" applyFont="1" applyFill="1" applyBorder="1" applyAlignment="1" applyProtection="1">
      <alignment vertical="center"/>
    </xf>
    <xf numFmtId="4" fontId="34" fillId="4" borderId="2" xfId="2" applyNumberFormat="1" applyFont="1" applyFill="1" applyBorder="1" applyAlignment="1" applyProtection="1">
      <alignment horizontal="center" vertical="center"/>
    </xf>
    <xf numFmtId="14" fontId="5" fillId="4" borderId="2" xfId="0" applyNumberFormat="1" applyFont="1" applyFill="1" applyBorder="1" applyAlignment="1" applyProtection="1">
      <alignment vertical="center" wrapText="1"/>
    </xf>
    <xf numFmtId="3" fontId="8" fillId="4" borderId="2" xfId="0" applyNumberFormat="1" applyFont="1" applyFill="1" applyBorder="1" applyAlignment="1" applyProtection="1">
      <alignment horizontal="center" vertical="center"/>
    </xf>
    <xf numFmtId="4" fontId="33" fillId="4" borderId="2" xfId="0" applyNumberFormat="1" applyFont="1" applyFill="1" applyBorder="1" applyAlignment="1" applyProtection="1">
      <alignment horizontal="center" vertical="center"/>
    </xf>
    <xf numFmtId="4" fontId="34" fillId="4" borderId="2" xfId="0" applyNumberFormat="1" applyFont="1" applyFill="1" applyBorder="1" applyAlignment="1" applyProtection="1">
      <alignment horizontal="center" vertical="center"/>
    </xf>
    <xf numFmtId="49" fontId="5" fillId="0" borderId="2" xfId="7" applyNumberFormat="1" applyFont="1" applyFill="1" applyBorder="1" applyAlignment="1" applyProtection="1">
      <alignment horizontal="center" vertical="center"/>
    </xf>
    <xf numFmtId="0" fontId="8" fillId="0" borderId="2" xfId="7" applyFont="1" applyFill="1" applyBorder="1" applyAlignment="1" applyProtection="1">
      <alignment horizontal="center" vertical="center"/>
    </xf>
    <xf numFmtId="0" fontId="8" fillId="0" borderId="2" xfId="7" applyFont="1" applyFill="1" applyBorder="1" applyAlignment="1" applyProtection="1">
      <alignment vertical="center" wrapText="1"/>
    </xf>
    <xf numFmtId="49" fontId="8" fillId="0" borderId="2" xfId="2" applyNumberFormat="1" applyFont="1" applyFill="1" applyBorder="1" applyAlignment="1" applyProtection="1">
      <alignment horizontal="center" vertical="center"/>
    </xf>
    <xf numFmtId="4" fontId="8" fillId="0" borderId="2" xfId="2" applyNumberFormat="1" applyFont="1" applyFill="1" applyBorder="1" applyAlignment="1" applyProtection="1">
      <alignment horizontal="left" vertical="center" wrapText="1"/>
    </xf>
    <xf numFmtId="14" fontId="5" fillId="3" borderId="2" xfId="0" applyNumberFormat="1" applyFont="1" applyFill="1" applyBorder="1" applyAlignment="1" applyProtection="1">
      <alignment vertical="center" wrapText="1"/>
    </xf>
    <xf numFmtId="49" fontId="8" fillId="0" borderId="2" xfId="0" applyNumberFormat="1" applyFont="1" applyFill="1" applyBorder="1" applyAlignment="1" applyProtection="1">
      <alignment horizontal="left" vertical="center" wrapText="1"/>
    </xf>
    <xf numFmtId="49" fontId="30" fillId="0" borderId="2" xfId="0" applyNumberFormat="1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center" vertical="center"/>
    </xf>
    <xf numFmtId="0" fontId="8" fillId="0" borderId="2" xfId="8" applyFont="1" applyFill="1" applyBorder="1" applyAlignment="1" applyProtection="1">
      <alignment vertical="center" wrapText="1"/>
    </xf>
    <xf numFmtId="3" fontId="31" fillId="0" borderId="2" xfId="0" applyNumberFormat="1" applyFont="1" applyFill="1" applyBorder="1" applyAlignment="1" applyProtection="1">
      <alignment horizontal="center" vertical="center"/>
    </xf>
    <xf numFmtId="4" fontId="30" fillId="0" borderId="2" xfId="0" applyNumberFormat="1" applyFont="1" applyFill="1" applyBorder="1" applyAlignment="1" applyProtection="1">
      <alignment horizontal="center" vertical="center"/>
    </xf>
    <xf numFmtId="3" fontId="17" fillId="0" borderId="2" xfId="0" applyNumberFormat="1" applyFont="1" applyFill="1" applyBorder="1" applyAlignment="1" applyProtection="1">
      <alignment horizontal="center" vertical="center"/>
    </xf>
    <xf numFmtId="4" fontId="32" fillId="0" borderId="2" xfId="0" applyNumberFormat="1" applyFont="1" applyFill="1" applyBorder="1" applyAlignment="1" applyProtection="1">
      <alignment horizontal="center" vertical="center"/>
    </xf>
    <xf numFmtId="0" fontId="20" fillId="0" borderId="2" xfId="2" applyNumberFormat="1" applyFont="1" applyFill="1" applyBorder="1" applyAlignment="1" applyProtection="1">
      <alignment horizontal="center" vertical="center"/>
    </xf>
    <xf numFmtId="14" fontId="8" fillId="0" borderId="2" xfId="0" applyNumberFormat="1" applyFont="1" applyFill="1" applyBorder="1" applyAlignment="1" applyProtection="1">
      <alignment horizontal="center" vertical="center"/>
    </xf>
    <xf numFmtId="14" fontId="32" fillId="0" borderId="2" xfId="0" applyNumberFormat="1" applyFont="1" applyFill="1" applyBorder="1" applyAlignment="1" applyProtection="1">
      <alignment horizontal="center" vertical="center"/>
    </xf>
    <xf numFmtId="0" fontId="31" fillId="0" borderId="2" xfId="0" applyFont="1" applyBorder="1" applyAlignment="1" applyProtection="1">
      <alignment horizontal="center" vertical="center"/>
    </xf>
    <xf numFmtId="4" fontId="30" fillId="0" borderId="2" xfId="2" applyNumberFormat="1" applyFont="1" applyFill="1" applyBorder="1" applyAlignment="1" applyProtection="1">
      <alignment horizontal="left" vertical="center" wrapText="1"/>
    </xf>
    <xf numFmtId="3" fontId="30" fillId="0" borderId="2" xfId="2" applyNumberFormat="1" applyFont="1" applyFill="1" applyBorder="1" applyAlignment="1" applyProtection="1">
      <alignment horizontal="center" vertical="center"/>
    </xf>
    <xf numFmtId="0" fontId="32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17" fillId="0" borderId="2" xfId="7" applyNumberFormat="1" applyFont="1" applyFill="1" applyBorder="1" applyAlignment="1" applyProtection="1">
      <alignment horizontal="center" vertical="center"/>
    </xf>
    <xf numFmtId="0" fontId="32" fillId="0" borderId="2" xfId="7" applyFont="1" applyFill="1" applyBorder="1" applyAlignment="1" applyProtection="1">
      <alignment vertical="center" wrapText="1"/>
    </xf>
    <xf numFmtId="0" fontId="32" fillId="0" borderId="2" xfId="7" applyFont="1" applyFill="1" applyBorder="1" applyAlignment="1" applyProtection="1">
      <alignment horizontal="center" vertical="center"/>
    </xf>
    <xf numFmtId="2" fontId="32" fillId="0" borderId="2" xfId="2" applyNumberFormat="1" applyFont="1" applyFill="1" applyBorder="1" applyAlignment="1" applyProtection="1">
      <alignment horizontal="center" vertical="center"/>
    </xf>
    <xf numFmtId="0" fontId="8" fillId="4" borderId="2" xfId="7" applyFont="1" applyFill="1" applyBorder="1" applyAlignment="1" applyProtection="1">
      <alignment horizontal="center" vertical="center"/>
    </xf>
    <xf numFmtId="49" fontId="5" fillId="3" borderId="2" xfId="7" applyNumberFormat="1" applyFont="1" applyFill="1" applyBorder="1" applyAlignment="1" applyProtection="1">
      <alignment horizontal="center" vertical="center"/>
    </xf>
    <xf numFmtId="0" fontId="5" fillId="3" borderId="2" xfId="7" applyFont="1" applyFill="1" applyBorder="1" applyAlignment="1" applyProtection="1">
      <alignment vertical="center" wrapText="1"/>
    </xf>
    <xf numFmtId="0" fontId="8" fillId="3" borderId="2" xfId="7" applyFont="1" applyFill="1" applyBorder="1" applyAlignment="1" applyProtection="1">
      <alignment horizontal="center" vertical="center"/>
    </xf>
    <xf numFmtId="3" fontId="40" fillId="0" borderId="2" xfId="0" applyNumberFormat="1" applyFont="1" applyFill="1" applyBorder="1" applyAlignment="1" applyProtection="1">
      <alignment horizontal="center" vertical="center"/>
    </xf>
    <xf numFmtId="49" fontId="40" fillId="0" borderId="2" xfId="0" applyNumberFormat="1" applyFont="1" applyFill="1" applyBorder="1" applyAlignment="1" applyProtection="1">
      <alignment horizontal="center" vertical="center"/>
    </xf>
    <xf numFmtId="49" fontId="38" fillId="0" borderId="2" xfId="0" applyNumberFormat="1" applyFont="1" applyFill="1" applyBorder="1" applyAlignment="1" applyProtection="1">
      <alignment horizontal="center" vertical="center"/>
    </xf>
    <xf numFmtId="49" fontId="38" fillId="0" borderId="2" xfId="7" applyNumberFormat="1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49" fontId="40" fillId="0" borderId="2" xfId="7" applyNumberFormat="1" applyFont="1" applyFill="1" applyBorder="1" applyAlignment="1" applyProtection="1">
      <alignment horizontal="center" vertical="center"/>
    </xf>
    <xf numFmtId="49" fontId="16" fillId="0" borderId="2" xfId="7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center" vertical="center"/>
    </xf>
    <xf numFmtId="0" fontId="35" fillId="0" borderId="2" xfId="2" applyFont="1" applyBorder="1" applyAlignment="1" applyProtection="1">
      <alignment vertical="center"/>
    </xf>
    <xf numFmtId="3" fontId="5" fillId="6" borderId="2" xfId="2" applyNumberFormat="1" applyFont="1" applyFill="1" applyBorder="1" applyAlignment="1" applyProtection="1">
      <alignment horizontal="center" vertical="center"/>
      <protection locked="0"/>
    </xf>
    <xf numFmtId="4" fontId="8" fillId="3" borderId="2" xfId="9" applyNumberFormat="1" applyFont="1" applyFill="1" applyBorder="1" applyAlignment="1" applyProtection="1">
      <alignment horizontal="center" vertical="center"/>
    </xf>
    <xf numFmtId="3" fontId="5" fillId="0" borderId="2" xfId="7" applyNumberFormat="1" applyFont="1" applyFill="1" applyBorder="1" applyAlignment="1" applyProtection="1">
      <alignment horizontal="center" vertical="center"/>
    </xf>
    <xf numFmtId="3" fontId="5" fillId="4" borderId="2" xfId="7" applyNumberFormat="1" applyFont="1" applyFill="1" applyBorder="1" applyAlignment="1" applyProtection="1">
      <alignment horizontal="center" vertical="center"/>
      <protection locked="0"/>
    </xf>
    <xf numFmtId="3" fontId="8" fillId="3" borderId="2" xfId="7" applyNumberFormat="1" applyFont="1" applyFill="1" applyBorder="1" applyAlignment="1" applyProtection="1">
      <alignment horizontal="center" vertical="center"/>
    </xf>
    <xf numFmtId="4" fontId="33" fillId="3" borderId="2" xfId="7" applyNumberFormat="1" applyFont="1" applyFill="1" applyBorder="1" applyAlignment="1" applyProtection="1">
      <alignment horizontal="center" vertical="center"/>
    </xf>
    <xf numFmtId="4" fontId="34" fillId="3" borderId="2" xfId="7" applyNumberFormat="1" applyFont="1" applyFill="1" applyBorder="1" applyAlignment="1" applyProtection="1">
      <alignment horizontal="center" vertical="center"/>
    </xf>
    <xf numFmtId="0" fontId="5" fillId="0" borderId="2" xfId="7" applyFont="1" applyFill="1" applyBorder="1" applyAlignment="1" applyProtection="1">
      <alignment horizontal="center" vertical="center"/>
    </xf>
    <xf numFmtId="0" fontId="5" fillId="4" borderId="2" xfId="7" applyFont="1" applyFill="1" applyBorder="1" applyAlignment="1" applyProtection="1">
      <alignment vertical="center"/>
      <protection locked="0"/>
    </xf>
    <xf numFmtId="0" fontId="8" fillId="3" borderId="2" xfId="7" applyFont="1" applyFill="1" applyBorder="1" applyAlignment="1" applyProtection="1">
      <alignment vertical="center"/>
    </xf>
    <xf numFmtId="4" fontId="33" fillId="3" borderId="2" xfId="7" applyNumberFormat="1" applyFont="1" applyFill="1" applyBorder="1" applyAlignment="1" applyProtection="1">
      <alignment vertical="center"/>
    </xf>
    <xf numFmtId="4" fontId="34" fillId="3" borderId="2" xfId="7" applyNumberFormat="1" applyFont="1" applyFill="1" applyBorder="1" applyAlignment="1" applyProtection="1">
      <alignment vertical="center"/>
    </xf>
    <xf numFmtId="16" fontId="5" fillId="3" borderId="2" xfId="7" applyNumberFormat="1" applyFont="1" applyFill="1" applyBorder="1" applyAlignment="1" applyProtection="1">
      <alignment vertical="center" wrapText="1"/>
    </xf>
    <xf numFmtId="0" fontId="8" fillId="3" borderId="2" xfId="7" applyFont="1" applyFill="1" applyBorder="1" applyAlignment="1" applyProtection="1">
      <alignment vertical="center" wrapText="1"/>
    </xf>
    <xf numFmtId="49" fontId="5" fillId="0" borderId="2" xfId="8" applyNumberFormat="1" applyFont="1" applyFill="1" applyBorder="1" applyAlignment="1" applyProtection="1">
      <alignment horizontal="center" vertical="center"/>
    </xf>
    <xf numFmtId="0" fontId="5" fillId="6" borderId="2" xfId="8" applyFont="1" applyFill="1" applyBorder="1" applyAlignment="1" applyProtection="1">
      <alignment horizontal="center" vertical="center"/>
      <protection locked="0"/>
    </xf>
    <xf numFmtId="49" fontId="17" fillId="0" borderId="2" xfId="8" applyNumberFormat="1" applyFont="1" applyFill="1" applyBorder="1" applyAlignment="1" applyProtection="1">
      <alignment horizontal="center" vertical="center"/>
    </xf>
    <xf numFmtId="0" fontId="32" fillId="0" borderId="2" xfId="8" applyFont="1" applyFill="1" applyBorder="1" applyAlignment="1" applyProtection="1">
      <alignment horizontal="center" vertical="center"/>
    </xf>
    <xf numFmtId="0" fontId="32" fillId="0" borderId="2" xfId="8" applyFont="1" applyFill="1" applyBorder="1" applyAlignment="1" applyProtection="1">
      <alignment vertical="center" wrapText="1"/>
    </xf>
    <xf numFmtId="0" fontId="17" fillId="6" borderId="2" xfId="8" applyFont="1" applyFill="1" applyBorder="1" applyAlignment="1" applyProtection="1">
      <alignment horizontal="center" vertical="center"/>
      <protection locked="0"/>
    </xf>
    <xf numFmtId="49" fontId="16" fillId="0" borderId="2" xfId="8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34" fillId="0" borderId="2" xfId="8" applyFont="1" applyFill="1" applyBorder="1" applyAlignment="1" applyProtection="1">
      <alignment horizontal="center" vertical="center"/>
    </xf>
    <xf numFmtId="0" fontId="32" fillId="0" borderId="2" xfId="2" applyNumberFormat="1" applyFont="1" applyFill="1" applyBorder="1" applyAlignment="1" applyProtection="1">
      <alignment horizontal="center" vertical="center"/>
    </xf>
    <xf numFmtId="0" fontId="30" fillId="0" borderId="2" xfId="8" applyFont="1" applyFill="1" applyBorder="1" applyAlignment="1" applyProtection="1">
      <alignment horizontal="center" vertical="center"/>
    </xf>
    <xf numFmtId="4" fontId="5" fillId="4" borderId="2" xfId="2" applyNumberFormat="1" applyFont="1" applyFill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vertical="center"/>
    </xf>
    <xf numFmtId="164" fontId="5" fillId="0" borderId="2" xfId="2" applyNumberFormat="1" applyFont="1" applyFill="1" applyBorder="1" applyAlignment="1" applyProtection="1">
      <alignment horizontal="center" vertical="center"/>
    </xf>
    <xf numFmtId="49" fontId="28" fillId="4" borderId="2" xfId="10" applyNumberFormat="1" applyFont="1" applyFill="1" applyBorder="1" applyAlignment="1" applyProtection="1">
      <alignment horizontal="center" vertical="center"/>
    </xf>
    <xf numFmtId="49" fontId="31" fillId="0" borderId="2" xfId="10" applyNumberFormat="1" applyFont="1" applyFill="1" applyBorder="1" applyAlignment="1" applyProtection="1">
      <alignment horizontal="center" vertical="center"/>
    </xf>
    <xf numFmtId="49" fontId="30" fillId="0" borderId="2" xfId="10" applyNumberFormat="1" applyFont="1" applyFill="1" applyBorder="1" applyAlignment="1" applyProtection="1">
      <alignment horizontal="center" vertical="center"/>
    </xf>
    <xf numFmtId="0" fontId="30" fillId="0" borderId="2" xfId="10" applyFont="1" applyFill="1" applyBorder="1" applyAlignment="1" applyProtection="1">
      <alignment horizontal="center" vertical="center"/>
    </xf>
    <xf numFmtId="0" fontId="30" fillId="0" borderId="2" xfId="10" applyFont="1" applyFill="1" applyBorder="1" applyAlignment="1" applyProtection="1">
      <alignment vertical="center" wrapText="1"/>
    </xf>
    <xf numFmtId="49" fontId="17" fillId="0" borderId="2" xfId="10" applyNumberFormat="1" applyFont="1" applyFill="1" applyBorder="1" applyAlignment="1" applyProtection="1">
      <alignment horizontal="center" vertical="center"/>
    </xf>
    <xf numFmtId="49" fontId="32" fillId="0" borderId="2" xfId="10" applyNumberFormat="1" applyFont="1" applyFill="1" applyBorder="1" applyAlignment="1" applyProtection="1">
      <alignment horizontal="center" vertical="center"/>
    </xf>
    <xf numFmtId="0" fontId="32" fillId="0" borderId="2" xfId="10" applyFont="1" applyFill="1" applyBorder="1" applyAlignment="1" applyProtection="1">
      <alignment horizontal="center" vertical="center"/>
    </xf>
    <xf numFmtId="0" fontId="32" fillId="0" borderId="2" xfId="10" applyFont="1" applyFill="1" applyBorder="1" applyAlignment="1" applyProtection="1">
      <alignment vertical="center" wrapText="1"/>
    </xf>
    <xf numFmtId="49" fontId="5" fillId="0" borderId="2" xfId="10" applyNumberFormat="1" applyFont="1" applyFill="1" applyBorder="1" applyAlignment="1" applyProtection="1">
      <alignment horizontal="center" vertical="center"/>
    </xf>
    <xf numFmtId="49" fontId="34" fillId="0" borderId="2" xfId="10" applyNumberFormat="1" applyFont="1" applyFill="1" applyBorder="1" applyAlignment="1" applyProtection="1">
      <alignment horizontal="center" vertical="center"/>
    </xf>
    <xf numFmtId="0" fontId="8" fillId="0" borderId="2" xfId="10" applyFont="1" applyFill="1" applyBorder="1" applyAlignment="1" applyProtection="1">
      <alignment horizontal="center" vertical="center"/>
    </xf>
    <xf numFmtId="0" fontId="8" fillId="0" borderId="2" xfId="10" applyFont="1" applyFill="1" applyBorder="1" applyAlignment="1" applyProtection="1">
      <alignment vertical="center" wrapText="1"/>
    </xf>
    <xf numFmtId="49" fontId="8" fillId="0" borderId="2" xfId="10" applyNumberFormat="1" applyFont="1" applyFill="1" applyBorder="1" applyAlignment="1" applyProtection="1">
      <alignment horizontal="center" vertical="center"/>
    </xf>
    <xf numFmtId="49" fontId="38" fillId="0" borderId="2" xfId="10" applyNumberFormat="1" applyFont="1" applyFill="1" applyBorder="1" applyAlignment="1" applyProtection="1">
      <alignment horizontal="center" vertical="center"/>
    </xf>
    <xf numFmtId="3" fontId="5" fillId="0" borderId="2" xfId="11" applyNumberFormat="1" applyFont="1" applyFill="1" applyBorder="1" applyAlignment="1" applyProtection="1">
      <alignment horizontal="center" vertical="center"/>
    </xf>
    <xf numFmtId="49" fontId="28" fillId="4" borderId="2" xfId="11" applyNumberFormat="1" applyFont="1" applyFill="1" applyBorder="1" applyAlignment="1" applyProtection="1">
      <alignment horizontal="center" vertical="center"/>
    </xf>
    <xf numFmtId="0" fontId="8" fillId="4" borderId="2" xfId="11" applyFont="1" applyFill="1" applyBorder="1" applyAlignment="1" applyProtection="1">
      <alignment horizontal="center" vertical="center"/>
    </xf>
    <xf numFmtId="49" fontId="5" fillId="3" borderId="2" xfId="11" applyNumberFormat="1" applyFont="1" applyFill="1" applyBorder="1" applyAlignment="1" applyProtection="1">
      <alignment horizontal="center" vertical="center"/>
    </xf>
    <xf numFmtId="0" fontId="5" fillId="3" borderId="2" xfId="11" applyFont="1" applyFill="1" applyBorder="1" applyAlignment="1" applyProtection="1">
      <alignment vertical="center" wrapText="1"/>
    </xf>
    <xf numFmtId="165" fontId="5" fillId="4" borderId="2" xfId="11" applyNumberFormat="1" applyFont="1" applyFill="1" applyBorder="1" applyAlignment="1" applyProtection="1">
      <alignment horizontal="center" vertical="center"/>
      <protection locked="0"/>
    </xf>
    <xf numFmtId="49" fontId="8" fillId="3" borderId="2" xfId="11" applyNumberFormat="1" applyFont="1" applyFill="1" applyBorder="1" applyAlignment="1" applyProtection="1">
      <alignment horizontal="center" vertical="center"/>
    </xf>
    <xf numFmtId="4" fontId="34" fillId="3" borderId="2" xfId="11" applyNumberFormat="1" applyFont="1" applyFill="1" applyBorder="1" applyAlignment="1" applyProtection="1">
      <alignment horizontal="center" vertical="center"/>
    </xf>
    <xf numFmtId="49" fontId="5" fillId="0" borderId="2" xfId="11" applyNumberFormat="1" applyFont="1" applyFill="1" applyBorder="1" applyAlignment="1" applyProtection="1">
      <alignment horizontal="center" vertical="center"/>
    </xf>
    <xf numFmtId="49" fontId="8" fillId="0" borderId="2" xfId="11" applyNumberFormat="1" applyFont="1" applyFill="1" applyBorder="1" applyAlignment="1" applyProtection="1">
      <alignment horizontal="center" vertical="center"/>
    </xf>
    <xf numFmtId="0" fontId="8" fillId="0" borderId="2" xfId="11" applyFont="1" applyFill="1" applyBorder="1" applyAlignment="1" applyProtection="1">
      <alignment vertical="center" wrapText="1"/>
    </xf>
    <xf numFmtId="0" fontId="5" fillId="6" borderId="2" xfId="10" applyFont="1" applyFill="1" applyBorder="1" applyAlignment="1" applyProtection="1">
      <alignment horizontal="center" vertical="center"/>
      <protection locked="0"/>
    </xf>
    <xf numFmtId="0" fontId="8" fillId="0" borderId="2" xfId="11" applyFont="1" applyFill="1" applyBorder="1" applyAlignment="1" applyProtection="1">
      <alignment horizontal="center" vertical="center"/>
    </xf>
    <xf numFmtId="49" fontId="40" fillId="0" borderId="2" xfId="11" applyNumberFormat="1" applyFont="1" applyFill="1" applyBorder="1" applyAlignment="1" applyProtection="1">
      <alignment horizontal="center" vertical="center"/>
    </xf>
    <xf numFmtId="49" fontId="30" fillId="0" borderId="2" xfId="11" applyNumberFormat="1" applyFont="1" applyFill="1" applyBorder="1" applyAlignment="1" applyProtection="1">
      <alignment horizontal="center" vertical="center"/>
    </xf>
    <xf numFmtId="0" fontId="30" fillId="0" borderId="2" xfId="11" applyFont="1" applyFill="1" applyBorder="1" applyAlignment="1" applyProtection="1">
      <alignment vertical="center" wrapText="1"/>
    </xf>
    <xf numFmtId="0" fontId="30" fillId="0" borderId="2" xfId="11" applyFont="1" applyFill="1" applyBorder="1" applyAlignment="1" applyProtection="1">
      <alignment horizontal="center" vertical="center"/>
    </xf>
    <xf numFmtId="0" fontId="8" fillId="0" borderId="2" xfId="11" applyNumberFormat="1" applyFont="1" applyFill="1" applyBorder="1" applyAlignment="1" applyProtection="1">
      <alignment horizontal="center" vertical="center"/>
    </xf>
    <xf numFmtId="49" fontId="38" fillId="0" borderId="2" xfId="11" applyNumberFormat="1" applyFont="1" applyFill="1" applyBorder="1" applyAlignment="1" applyProtection="1">
      <alignment horizontal="center" vertical="center"/>
    </xf>
    <xf numFmtId="0" fontId="30" fillId="0" borderId="2" xfId="11" applyNumberFormat="1" applyFont="1" applyFill="1" applyBorder="1" applyAlignment="1" applyProtection="1">
      <alignment horizontal="center" vertical="center"/>
    </xf>
    <xf numFmtId="49" fontId="17" fillId="0" borderId="2" xfId="11" applyNumberFormat="1" applyFont="1" applyFill="1" applyBorder="1" applyAlignment="1" applyProtection="1">
      <alignment horizontal="center" vertical="center"/>
    </xf>
    <xf numFmtId="49" fontId="32" fillId="0" borderId="2" xfId="11" applyNumberFormat="1" applyFont="1" applyFill="1" applyBorder="1" applyAlignment="1" applyProtection="1">
      <alignment horizontal="center" vertical="center"/>
    </xf>
    <xf numFmtId="0" fontId="32" fillId="0" borderId="2" xfId="11" applyFont="1" applyFill="1" applyBorder="1" applyAlignment="1" applyProtection="1">
      <alignment horizontal="center" vertical="center"/>
    </xf>
    <xf numFmtId="0" fontId="32" fillId="0" borderId="2" xfId="11" applyFont="1" applyFill="1" applyBorder="1" applyAlignment="1" applyProtection="1">
      <alignment vertical="center" wrapText="1"/>
    </xf>
    <xf numFmtId="0" fontId="17" fillId="6" borderId="2" xfId="10" applyFont="1" applyFill="1" applyBorder="1" applyAlignment="1" applyProtection="1">
      <alignment horizontal="center" vertical="center"/>
      <protection locked="0"/>
    </xf>
    <xf numFmtId="0" fontId="32" fillId="0" borderId="2" xfId="11" applyNumberFormat="1" applyFont="1" applyFill="1" applyBorder="1" applyAlignment="1" applyProtection="1">
      <alignment horizontal="center" vertical="center"/>
    </xf>
    <xf numFmtId="49" fontId="34" fillId="0" borderId="2" xfId="11" applyNumberFormat="1" applyFont="1" applyFill="1" applyBorder="1" applyAlignment="1" applyProtection="1">
      <alignment horizontal="center" vertical="center"/>
    </xf>
    <xf numFmtId="0" fontId="33" fillId="0" borderId="2" xfId="2" applyNumberFormat="1" applyFont="1" applyFill="1" applyBorder="1" applyAlignment="1" applyProtection="1">
      <alignment horizontal="center" vertical="center"/>
    </xf>
    <xf numFmtId="0" fontId="34" fillId="0" borderId="2" xfId="11" applyFont="1" applyFill="1" applyBorder="1" applyAlignment="1" applyProtection="1">
      <alignment vertical="center" wrapText="1"/>
    </xf>
    <xf numFmtId="0" fontId="33" fillId="6" borderId="2" xfId="10" applyFont="1" applyFill="1" applyBorder="1" applyAlignment="1" applyProtection="1">
      <alignment horizontal="center" vertical="center"/>
      <protection locked="0"/>
    </xf>
    <xf numFmtId="0" fontId="34" fillId="0" borderId="2" xfId="11" applyNumberFormat="1" applyFont="1" applyFill="1" applyBorder="1" applyAlignment="1" applyProtection="1">
      <alignment horizontal="center" vertical="center"/>
    </xf>
    <xf numFmtId="49" fontId="5" fillId="8" borderId="2" xfId="11" applyNumberFormat="1" applyFont="1" applyFill="1" applyBorder="1" applyAlignment="1" applyProtection="1">
      <alignment horizontal="center" vertical="center"/>
    </xf>
    <xf numFmtId="49" fontId="30" fillId="8" borderId="2" xfId="11" applyNumberFormat="1" applyFont="1" applyFill="1" applyBorder="1" applyAlignment="1" applyProtection="1">
      <alignment horizontal="center" vertical="center"/>
    </xf>
    <xf numFmtId="0" fontId="30" fillId="8" borderId="2" xfId="11" applyFont="1" applyFill="1" applyBorder="1" applyAlignment="1" applyProtection="1">
      <alignment vertical="center" wrapText="1"/>
    </xf>
    <xf numFmtId="49" fontId="31" fillId="0" borderId="2" xfId="11" applyNumberFormat="1" applyFont="1" applyFill="1" applyBorder="1" applyAlignment="1" applyProtection="1">
      <alignment horizontal="center" vertical="center"/>
    </xf>
    <xf numFmtId="0" fontId="8" fillId="8" borderId="2" xfId="11" applyFont="1" applyFill="1" applyBorder="1" applyAlignment="1" applyProtection="1">
      <alignment vertical="center" wrapText="1"/>
    </xf>
    <xf numFmtId="3" fontId="38" fillId="0" borderId="2" xfId="11" applyNumberFormat="1" applyFont="1" applyFill="1" applyBorder="1" applyAlignment="1" applyProtection="1">
      <alignment horizontal="center" vertical="center"/>
    </xf>
    <xf numFmtId="0" fontId="30" fillId="0" borderId="2" xfId="2" applyFont="1" applyBorder="1" applyAlignment="1" applyProtection="1">
      <alignment vertical="center"/>
    </xf>
    <xf numFmtId="0" fontId="5" fillId="0" borderId="2" xfId="2" applyFont="1" applyBorder="1" applyAlignment="1" applyProtection="1">
      <alignment vertical="center"/>
    </xf>
    <xf numFmtId="0" fontId="8" fillId="0" borderId="0" xfId="11" applyFont="1" applyFill="1" applyBorder="1" applyAlignment="1" applyProtection="1">
      <alignment horizontal="center" vertical="center"/>
    </xf>
    <xf numFmtId="0" fontId="30" fillId="8" borderId="2" xfId="11" applyFont="1" applyFill="1" applyBorder="1" applyAlignment="1" applyProtection="1">
      <alignment horizontal="center" vertical="center"/>
    </xf>
    <xf numFmtId="0" fontId="30" fillId="8" borderId="2" xfId="8" applyFont="1" applyFill="1" applyBorder="1" applyAlignment="1" applyProtection="1">
      <alignment horizontal="center" vertical="center"/>
    </xf>
    <xf numFmtId="0" fontId="30" fillId="8" borderId="2" xfId="11" applyNumberFormat="1" applyFont="1" applyFill="1" applyBorder="1" applyAlignment="1" applyProtection="1">
      <alignment horizontal="center" vertical="center"/>
    </xf>
    <xf numFmtId="4" fontId="30" fillId="8" borderId="2" xfId="2" applyNumberFormat="1" applyFont="1" applyFill="1" applyBorder="1" applyAlignment="1" applyProtection="1">
      <alignment horizontal="center" vertical="center"/>
    </xf>
    <xf numFmtId="1" fontId="8" fillId="8" borderId="2" xfId="2" applyNumberFormat="1" applyFont="1" applyFill="1" applyBorder="1" applyAlignment="1" applyProtection="1">
      <alignment horizontal="center" vertical="center"/>
    </xf>
    <xf numFmtId="0" fontId="42" fillId="8" borderId="2" xfId="0" applyNumberFormat="1" applyFont="1" applyFill="1" applyBorder="1" applyAlignment="1" applyProtection="1">
      <alignment horizontal="center" vertical="center"/>
    </xf>
    <xf numFmtId="0" fontId="31" fillId="6" borderId="2" xfId="10" applyFont="1" applyFill="1" applyBorder="1" applyAlignment="1" applyProtection="1">
      <alignment horizontal="center" vertical="center"/>
      <protection locked="0"/>
    </xf>
    <xf numFmtId="0" fontId="5" fillId="3" borderId="2" xfId="11" applyFont="1" applyFill="1" applyBorder="1" applyAlignment="1" applyProtection="1">
      <alignment horizontal="left" vertical="center" wrapText="1"/>
    </xf>
    <xf numFmtId="49" fontId="8" fillId="3" borderId="2" xfId="11" applyNumberFormat="1" applyFont="1" applyFill="1" applyBorder="1" applyAlignment="1" applyProtection="1">
      <alignment horizontal="center" vertical="center"/>
      <protection locked="0"/>
    </xf>
    <xf numFmtId="0" fontId="34" fillId="3" borderId="2" xfId="0" applyFont="1" applyFill="1" applyBorder="1" applyAlignment="1" applyProtection="1">
      <alignment horizontal="center" vertical="center"/>
    </xf>
    <xf numFmtId="0" fontId="33" fillId="3" borderId="2" xfId="0" applyFont="1" applyFill="1" applyBorder="1" applyAlignment="1" applyProtection="1">
      <alignment horizontal="center" vertical="center"/>
    </xf>
    <xf numFmtId="3" fontId="8" fillId="3" borderId="2" xfId="11" applyNumberFormat="1" applyFont="1" applyFill="1" applyBorder="1" applyAlignment="1" applyProtection="1">
      <alignment horizontal="center" vertical="center"/>
      <protection locked="0"/>
    </xf>
    <xf numFmtId="3" fontId="8" fillId="3" borderId="2" xfId="11" applyNumberFormat="1" applyFont="1" applyFill="1" applyBorder="1" applyAlignment="1" applyProtection="1">
      <alignment horizontal="center" vertical="center"/>
    </xf>
    <xf numFmtId="3" fontId="34" fillId="3" borderId="2" xfId="11" applyNumberFormat="1" applyFont="1" applyFill="1" applyBorder="1" applyAlignment="1" applyProtection="1">
      <alignment horizontal="center" vertical="center"/>
    </xf>
    <xf numFmtId="3" fontId="33" fillId="3" borderId="2" xfId="11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vertical="center" wrapText="1"/>
    </xf>
    <xf numFmtId="0" fontId="8" fillId="8" borderId="2" xfId="0" applyFont="1" applyFill="1" applyBorder="1" applyAlignment="1" applyProtection="1">
      <alignment vertical="center" wrapText="1"/>
    </xf>
    <xf numFmtId="0" fontId="5" fillId="0" borderId="2" xfId="9" applyFont="1" applyFill="1" applyBorder="1" applyAlignment="1" applyProtection="1">
      <alignment horizontal="center" vertical="center"/>
    </xf>
    <xf numFmtId="0" fontId="8" fillId="4" borderId="2" xfId="9" applyFont="1" applyFill="1" applyBorder="1" applyAlignment="1" applyProtection="1">
      <alignment horizontal="center" vertical="center"/>
    </xf>
    <xf numFmtId="49" fontId="5" fillId="3" borderId="2" xfId="9" applyNumberFormat="1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 applyProtection="1">
      <alignment horizontal="left" vertical="center" wrapText="1"/>
    </xf>
    <xf numFmtId="49" fontId="5" fillId="4" borderId="2" xfId="9" applyNumberFormat="1" applyFont="1" applyFill="1" applyBorder="1" applyAlignment="1" applyProtection="1">
      <alignment horizontal="center" vertical="center"/>
      <protection locked="0"/>
    </xf>
    <xf numFmtId="49" fontId="8" fillId="3" borderId="2" xfId="9" applyNumberFormat="1" applyFont="1" applyFill="1" applyBorder="1" applyAlignment="1" applyProtection="1">
      <alignment horizontal="center" vertical="center"/>
    </xf>
    <xf numFmtId="4" fontId="33" fillId="3" borderId="2" xfId="9" applyNumberFormat="1" applyFont="1" applyFill="1" applyBorder="1" applyAlignment="1" applyProtection="1">
      <alignment vertical="center"/>
    </xf>
    <xf numFmtId="4" fontId="34" fillId="3" borderId="2" xfId="9" applyNumberFormat="1" applyFont="1" applyFill="1" applyBorder="1" applyAlignment="1" applyProtection="1">
      <alignment vertical="center"/>
    </xf>
    <xf numFmtId="0" fontId="31" fillId="4" borderId="2" xfId="2" applyNumberFormat="1" applyFont="1" applyFill="1" applyBorder="1" applyAlignment="1" applyProtection="1">
      <alignment horizontal="center" vertical="center"/>
    </xf>
    <xf numFmtId="4" fontId="33" fillId="3" borderId="2" xfId="9" applyNumberFormat="1" applyFont="1" applyFill="1" applyBorder="1" applyAlignment="1" applyProtection="1">
      <alignment horizontal="center" vertical="center"/>
    </xf>
    <xf numFmtId="0" fontId="8" fillId="0" borderId="2" xfId="12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vertical="center"/>
      <protection locked="0"/>
    </xf>
    <xf numFmtId="0" fontId="5" fillId="0" borderId="0" xfId="2" applyNumberFormat="1" applyFont="1" applyFill="1" applyBorder="1" applyAlignment="1" applyProtection="1">
      <alignment horizontal="center" vertical="center"/>
      <protection locked="0"/>
    </xf>
    <xf numFmtId="0" fontId="8" fillId="0" borderId="0" xfId="12" applyFont="1" applyFill="1" applyBorder="1" applyAlignment="1" applyProtection="1">
      <alignment vertical="center" wrapText="1"/>
      <protection locked="0"/>
    </xf>
    <xf numFmtId="3" fontId="5" fillId="0" borderId="0" xfId="2" applyNumberFormat="1" applyFont="1" applyFill="1" applyBorder="1" applyAlignment="1" applyProtection="1">
      <alignment horizontal="center" vertical="center"/>
      <protection locked="0"/>
    </xf>
    <xf numFmtId="4" fontId="33" fillId="0" borderId="0" xfId="2" applyNumberFormat="1" applyFont="1" applyFill="1" applyBorder="1" applyAlignment="1" applyProtection="1">
      <alignment horizontal="center" vertical="center"/>
      <protection locked="0"/>
    </xf>
    <xf numFmtId="4" fontId="34" fillId="0" borderId="0" xfId="2" applyNumberFormat="1" applyFont="1" applyFill="1" applyBorder="1" applyAlignment="1" applyProtection="1">
      <alignment horizontal="center" vertical="center"/>
      <protection locked="0"/>
    </xf>
    <xf numFmtId="0" fontId="20" fillId="0" borderId="0" xfId="2" applyFont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0" fontId="5" fillId="0" borderId="0" xfId="2" applyNumberFormat="1" applyFont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vertical="center" wrapText="1"/>
      <protection locked="0"/>
    </xf>
    <xf numFmtId="4" fontId="5" fillId="0" borderId="0" xfId="2" applyNumberFormat="1" applyFont="1" applyBorder="1" applyAlignment="1" applyProtection="1">
      <alignment horizontal="center" vertical="center"/>
      <protection locked="0"/>
    </xf>
    <xf numFmtId="4" fontId="8" fillId="0" borderId="0" xfId="2" applyNumberFormat="1" applyFont="1" applyBorder="1" applyAlignment="1" applyProtection="1">
      <alignment vertical="center"/>
      <protection locked="0"/>
    </xf>
    <xf numFmtId="4" fontId="5" fillId="0" borderId="0" xfId="2" applyNumberFormat="1" applyFont="1" applyBorder="1" applyAlignment="1" applyProtection="1">
      <alignment horizontal="center" vertical="center"/>
    </xf>
    <xf numFmtId="4" fontId="8" fillId="0" borderId="0" xfId="2" applyNumberFormat="1" applyFont="1" applyBorder="1" applyAlignment="1" applyProtection="1">
      <alignment horizontal="center" vertical="center"/>
    </xf>
    <xf numFmtId="0" fontId="5" fillId="0" borderId="0" xfId="2" applyNumberFormat="1" applyFont="1" applyAlignment="1" applyProtection="1">
      <alignment horizontal="center" vertical="center"/>
      <protection locked="0"/>
    </xf>
    <xf numFmtId="0" fontId="5" fillId="0" borderId="0" xfId="0" applyNumberFormat="1" applyFont="1" applyAlignment="1" applyProtection="1">
      <alignment horizontal="center" vertical="center"/>
      <protection locked="0"/>
    </xf>
    <xf numFmtId="0" fontId="8" fillId="0" borderId="0" xfId="2" applyFont="1" applyAlignment="1">
      <alignment vertical="center"/>
    </xf>
    <xf numFmtId="0" fontId="5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9" fontId="12" fillId="2" borderId="0" xfId="1" applyNumberFormat="1" applyFont="1" applyFill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left" vertical="center" wrapText="1"/>
      <protection locked="0"/>
    </xf>
    <xf numFmtId="9" fontId="12" fillId="3" borderId="0" xfId="1" applyNumberFormat="1" applyFont="1" applyFill="1" applyAlignment="1" applyProtection="1">
      <alignment horizontal="center" vertical="center"/>
      <protection locked="0"/>
    </xf>
    <xf numFmtId="0" fontId="12" fillId="0" borderId="0" xfId="4" applyFont="1" applyAlignment="1" applyProtection="1">
      <alignment horizontal="left" vertical="center"/>
      <protection locked="0"/>
    </xf>
    <xf numFmtId="9" fontId="43" fillId="2" borderId="0" xfId="1" applyNumberFormat="1" applyFont="1" applyFill="1" applyAlignment="1" applyProtection="1">
      <alignment horizontal="center" vertical="center"/>
      <protection locked="0"/>
    </xf>
    <xf numFmtId="0" fontId="44" fillId="0" borderId="0" xfId="4" applyNumberFormat="1" applyFont="1" applyAlignment="1" applyProtection="1">
      <alignment horizontal="left" vertical="center" wrapText="1"/>
      <protection locked="0"/>
    </xf>
    <xf numFmtId="3" fontId="17" fillId="0" borderId="2" xfId="11" applyNumberFormat="1" applyFont="1" applyFill="1" applyBorder="1" applyAlignment="1" applyProtection="1">
      <alignment horizontal="center" vertical="center"/>
    </xf>
    <xf numFmtId="0" fontId="8" fillId="0" borderId="2" xfId="2" applyNumberFormat="1" applyFont="1" applyFill="1" applyBorder="1" applyAlignment="1" applyProtection="1">
      <alignment horizontal="center" vertical="center" wrapText="1"/>
    </xf>
    <xf numFmtId="0" fontId="30" fillId="0" borderId="2" xfId="2" applyNumberFormat="1" applyFont="1" applyFill="1" applyBorder="1" applyAlignment="1" applyProtection="1">
      <alignment horizontal="center" vertical="center" wrapText="1"/>
    </xf>
    <xf numFmtId="0" fontId="45" fillId="0" borderId="0" xfId="0" applyFont="1"/>
    <xf numFmtId="0" fontId="46" fillId="0" borderId="0" xfId="0" applyFont="1"/>
    <xf numFmtId="0" fontId="8" fillId="0" borderId="2" xfId="0" applyFont="1" applyBorder="1" applyAlignment="1" applyProtection="1">
      <alignment wrapText="1"/>
    </xf>
    <xf numFmtId="0" fontId="32" fillId="0" borderId="2" xfId="0" applyFont="1" applyBorder="1" applyAlignment="1" applyProtection="1">
      <alignment wrapText="1"/>
    </xf>
    <xf numFmtId="49" fontId="47" fillId="0" borderId="2" xfId="0" applyNumberFormat="1" applyFont="1" applyFill="1" applyBorder="1" applyAlignment="1" applyProtection="1">
      <alignment horizontal="center" vertical="center"/>
    </xf>
    <xf numFmtId="0" fontId="32" fillId="8" borderId="2" xfId="2" applyFont="1" applyFill="1" applyBorder="1" applyAlignment="1" applyProtection="1">
      <alignment horizontal="left" vertical="center"/>
    </xf>
    <xf numFmtId="0" fontId="8" fillId="8" borderId="2" xfId="2" applyFont="1" applyFill="1" applyBorder="1" applyAlignment="1" applyProtection="1">
      <alignment horizontal="left" vertical="center"/>
    </xf>
    <xf numFmtId="0" fontId="8" fillId="0" borderId="2" xfId="11" applyFont="1" applyFill="1" applyBorder="1" applyAlignment="1" applyProtection="1">
      <alignment horizontal="center" vertical="center" wrapText="1"/>
    </xf>
    <xf numFmtId="0" fontId="8" fillId="0" borderId="2" xfId="11" applyFont="1" applyFill="1" applyBorder="1" applyAlignment="1" applyProtection="1">
      <alignment vertical="center"/>
      <protection locked="0"/>
    </xf>
    <xf numFmtId="0" fontId="5" fillId="6" borderId="2" xfId="10" applyFont="1" applyFill="1" applyBorder="1" applyAlignment="1">
      <alignment horizontal="center" vertical="center"/>
    </xf>
    <xf numFmtId="0" fontId="8" fillId="0" borderId="2" xfId="11" applyNumberFormat="1" applyFont="1" applyFill="1" applyBorder="1" applyAlignment="1" applyProtection="1">
      <alignment horizontal="center" vertical="center"/>
      <protection locked="0"/>
    </xf>
    <xf numFmtId="0" fontId="30" fillId="8" borderId="2" xfId="0" applyFont="1" applyFill="1" applyBorder="1" applyAlignment="1" applyProtection="1">
      <alignment vertical="center" wrapText="1"/>
    </xf>
  </cellXfs>
  <cellStyles count="24">
    <cellStyle name="Normal 2" xfId="14"/>
    <cellStyle name="Normal 3" xfId="15"/>
    <cellStyle name="Normal 4" xfId="16"/>
    <cellStyle name="Normal 5" xfId="17"/>
    <cellStyle name="Percent 2" xfId="18"/>
    <cellStyle name="Standard 2" xfId="19"/>
    <cellStyle name="Standard 6" xfId="5"/>
    <cellStyle name="Standard_GH PL RAUTITAN RB 2005" xfId="3"/>
    <cellStyle name="Standard_GH-PL 2003_RAUTITAN" xfId="6"/>
    <cellStyle name="Standard_Nettopreise HT 13.09.2004" xfId="9"/>
    <cellStyle name="Standard_PL_Raupiano EUR 2003" xfId="11"/>
    <cellStyle name="Standard_PL_RFBH2003 Euro Sonderanwendungen" xfId="7"/>
    <cellStyle name="Standard_PL_Werkzeug 2003 Euro" xfId="10"/>
    <cellStyle name="Standard_Preisliste RUS GT 2004" xfId="2"/>
    <cellStyle name="Standard_Preisliste RUS GT 2005 inkl Vio" xfId="8"/>
    <cellStyle name="Undefiniert" xfId="20"/>
    <cellStyle name="Обычный" xfId="0" builtinId="0"/>
    <cellStyle name="Обычный 2" xfId="21"/>
    <cellStyle name="Обычный 3" xfId="23"/>
    <cellStyle name="Обычный 4" xfId="13"/>
    <cellStyle name="Обычный_PL RAUVACLEAN 2003" xfId="12"/>
    <cellStyle name="Обычный_REHAU прайслист 2002" xfId="4"/>
    <cellStyle name="Процентный" xfId="1" builtinId="5"/>
    <cellStyle name="Процентный 2" xfId="2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713"/>
  <sheetViews>
    <sheetView tabSelected="1" topLeftCell="A1661" zoomScale="70" zoomScaleNormal="70" workbookViewId="0">
      <selection activeCell="F3" sqref="F3"/>
    </sheetView>
  </sheetViews>
  <sheetFormatPr defaultRowHeight="15"/>
  <cols>
    <col min="2" max="2" width="6.85546875" style="40" customWidth="1"/>
    <col min="3" max="3" width="18.85546875" style="40" customWidth="1"/>
    <col min="4" max="6" width="14.7109375" style="40" customWidth="1"/>
    <col min="7" max="7" width="79.28515625" style="47" customWidth="1"/>
    <col min="8" max="9" width="9.140625" style="40"/>
    <col min="10" max="10" width="9.28515625" style="40" bestFit="1" customWidth="1"/>
    <col min="11" max="17" width="12.28515625" style="40" customWidth="1"/>
  </cols>
  <sheetData>
    <row r="1" spans="2:17">
      <c r="B1" s="1"/>
      <c r="C1" s="2">
        <v>44606</v>
      </c>
      <c r="D1" s="1"/>
      <c r="E1" s="1"/>
      <c r="F1" s="1"/>
      <c r="G1" s="4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33.75">
      <c r="B2" s="3"/>
      <c r="C2" s="4"/>
      <c r="D2" s="5"/>
      <c r="E2" s="6"/>
      <c r="F2" s="59" t="s">
        <v>1302</v>
      </c>
      <c r="G2" s="42"/>
      <c r="H2" s="7"/>
      <c r="I2" s="30"/>
      <c r="J2" s="30"/>
      <c r="K2" s="8"/>
      <c r="L2" s="8"/>
      <c r="M2" s="9"/>
      <c r="N2" s="10"/>
      <c r="O2" s="31"/>
      <c r="P2" s="32"/>
      <c r="Q2" s="32"/>
    </row>
    <row r="3" spans="2:17" ht="35.25">
      <c r="B3" s="33" t="s">
        <v>0</v>
      </c>
      <c r="C3" s="34">
        <v>1.2</v>
      </c>
      <c r="D3" s="5"/>
      <c r="E3" s="6"/>
      <c r="F3" s="11"/>
      <c r="G3" s="43"/>
      <c r="H3" s="7"/>
      <c r="I3" s="30"/>
      <c r="J3" s="30"/>
      <c r="K3" s="8"/>
      <c r="L3" s="8"/>
      <c r="M3" s="9"/>
      <c r="N3" s="10"/>
      <c r="O3" s="31"/>
      <c r="P3" s="29"/>
      <c r="Q3" s="29"/>
    </row>
    <row r="4" spans="2:17" ht="18">
      <c r="B4" s="35"/>
      <c r="C4" s="36"/>
      <c r="D4" s="12"/>
      <c r="E4" s="13"/>
      <c r="F4" s="14"/>
      <c r="G4" s="43"/>
      <c r="H4" s="7"/>
      <c r="I4" s="30"/>
      <c r="J4" s="30"/>
      <c r="K4" s="8"/>
      <c r="L4" s="8"/>
      <c r="M4" s="8"/>
      <c r="N4" s="7"/>
      <c r="O4" s="31"/>
      <c r="P4" s="29"/>
      <c r="Q4" s="29"/>
    </row>
    <row r="5" spans="2:17" s="56" customFormat="1" ht="15.75">
      <c r="B5" s="15"/>
      <c r="C5" s="16"/>
      <c r="D5" s="50"/>
      <c r="E5" s="28"/>
      <c r="F5" s="391">
        <v>0</v>
      </c>
      <c r="G5" s="392" t="s">
        <v>1</v>
      </c>
      <c r="H5" s="51"/>
      <c r="I5" s="52"/>
      <c r="J5" s="52"/>
      <c r="K5" s="53"/>
      <c r="L5" s="53"/>
      <c r="M5" s="53"/>
      <c r="N5" s="54"/>
      <c r="O5" s="54"/>
      <c r="P5" s="55"/>
      <c r="Q5" s="53"/>
    </row>
    <row r="6" spans="2:17" ht="15.75">
      <c r="B6" s="15"/>
      <c r="C6" s="22"/>
      <c r="D6" s="17"/>
      <c r="E6" s="18"/>
      <c r="F6" s="23"/>
      <c r="G6" s="44"/>
      <c r="H6" s="24"/>
      <c r="I6" s="19"/>
      <c r="J6" s="19"/>
      <c r="K6" s="20"/>
      <c r="L6" s="20"/>
      <c r="M6" s="20"/>
      <c r="N6" s="7"/>
      <c r="O6" s="7"/>
      <c r="P6" s="21"/>
      <c r="Q6" s="20"/>
    </row>
    <row r="7" spans="2:17" s="56" customFormat="1" ht="15.75">
      <c r="B7" s="15"/>
      <c r="C7" s="22"/>
      <c r="D7" s="50"/>
      <c r="E7" s="28"/>
      <c r="F7" s="393">
        <v>0</v>
      </c>
      <c r="G7" s="394" t="s">
        <v>2</v>
      </c>
      <c r="H7" s="51"/>
      <c r="I7" s="52"/>
      <c r="J7" s="52"/>
      <c r="K7" s="53"/>
      <c r="L7" s="53"/>
      <c r="M7" s="53"/>
      <c r="N7" s="54"/>
      <c r="O7" s="54"/>
      <c r="P7" s="55"/>
      <c r="Q7" s="53"/>
    </row>
    <row r="8" spans="2:17" ht="15.75">
      <c r="B8" s="15"/>
      <c r="C8" s="22"/>
      <c r="D8" s="17"/>
      <c r="E8" s="18"/>
      <c r="F8" s="23"/>
      <c r="G8" s="44"/>
      <c r="H8" s="24"/>
      <c r="I8" s="19"/>
      <c r="J8" s="19"/>
      <c r="K8" s="20"/>
      <c r="L8" s="20"/>
      <c r="M8" s="20"/>
      <c r="N8" s="7"/>
      <c r="O8" s="7"/>
      <c r="P8" s="21"/>
      <c r="Q8" s="20"/>
    </row>
    <row r="9" spans="2:17" s="56" customFormat="1" ht="15.75">
      <c r="B9" s="15"/>
      <c r="C9" s="22"/>
      <c r="D9" s="50"/>
      <c r="E9" s="28"/>
      <c r="F9" s="391">
        <v>0</v>
      </c>
      <c r="G9" s="44" t="s">
        <v>3</v>
      </c>
      <c r="H9" s="57"/>
      <c r="I9" s="52"/>
      <c r="J9" s="52"/>
      <c r="K9" s="53"/>
      <c r="L9" s="53"/>
      <c r="M9" s="53"/>
      <c r="N9" s="54"/>
      <c r="O9" s="54"/>
      <c r="P9" s="55"/>
      <c r="Q9" s="53"/>
    </row>
    <row r="10" spans="2:17" ht="15.75">
      <c r="B10" s="15"/>
      <c r="C10" s="22"/>
      <c r="D10" s="17"/>
      <c r="E10" s="18"/>
      <c r="F10" s="25"/>
      <c r="G10" s="45"/>
      <c r="H10" s="26"/>
      <c r="I10" s="19"/>
      <c r="J10" s="19"/>
      <c r="K10" s="20"/>
      <c r="L10" s="20"/>
      <c r="M10" s="20"/>
      <c r="N10" s="7"/>
      <c r="O10" s="7"/>
      <c r="P10" s="21"/>
      <c r="Q10" s="20"/>
    </row>
    <row r="11" spans="2:17" s="56" customFormat="1" ht="15.75">
      <c r="B11" s="15"/>
      <c r="C11" s="22"/>
      <c r="D11" s="50"/>
      <c r="E11" s="28"/>
      <c r="F11" s="395">
        <v>0</v>
      </c>
      <c r="G11" s="396" t="s">
        <v>4</v>
      </c>
      <c r="H11" s="58"/>
      <c r="I11" s="52"/>
      <c r="J11" s="52"/>
      <c r="K11" s="53"/>
      <c r="L11" s="53"/>
      <c r="M11" s="53"/>
      <c r="N11" s="54"/>
      <c r="O11" s="54"/>
      <c r="P11" s="55"/>
      <c r="Q11" s="53"/>
    </row>
    <row r="12" spans="2:17">
      <c r="B12" s="35"/>
      <c r="C12" s="36"/>
      <c r="D12" s="12"/>
      <c r="E12" s="13"/>
      <c r="F12" s="27"/>
      <c r="G12" s="42"/>
      <c r="H12" s="7"/>
      <c r="I12" s="30"/>
      <c r="J12" s="30"/>
      <c r="K12" s="8"/>
      <c r="L12" s="8"/>
      <c r="M12" s="8"/>
      <c r="N12" s="7"/>
      <c r="O12" s="31"/>
      <c r="P12" s="29"/>
      <c r="Q12" s="29"/>
    </row>
    <row r="13" spans="2:17">
      <c r="B13" s="49" t="s">
        <v>5</v>
      </c>
      <c r="C13" s="49"/>
      <c r="D13" s="37"/>
      <c r="E13" s="38"/>
      <c r="F13" s="39"/>
      <c r="G13" s="46"/>
      <c r="H13" s="39"/>
      <c r="I13" s="30"/>
      <c r="J13" s="30"/>
      <c r="K13" s="8"/>
      <c r="L13" s="8"/>
      <c r="M13" s="8"/>
      <c r="N13" s="7"/>
      <c r="O13" s="31"/>
      <c r="P13" s="32"/>
      <c r="Q13" s="32"/>
    </row>
    <row r="14" spans="2:17" s="48" customFormat="1" ht="51">
      <c r="B14" s="60"/>
      <c r="C14" s="61" t="s">
        <v>6</v>
      </c>
      <c r="D14" s="62" t="s">
        <v>7</v>
      </c>
      <c r="E14" s="62" t="s">
        <v>8</v>
      </c>
      <c r="F14" s="62" t="s">
        <v>9</v>
      </c>
      <c r="G14" s="61" t="s">
        <v>10</v>
      </c>
      <c r="H14" s="63" t="s">
        <v>11</v>
      </c>
      <c r="I14" s="61" t="s">
        <v>12</v>
      </c>
      <c r="J14" s="61" t="s">
        <v>13</v>
      </c>
      <c r="K14" s="64" t="s">
        <v>14</v>
      </c>
      <c r="L14" s="64" t="s">
        <v>15</v>
      </c>
      <c r="M14" s="65" t="s">
        <v>16</v>
      </c>
      <c r="N14" s="64" t="s">
        <v>17</v>
      </c>
      <c r="O14" s="64" t="s">
        <v>18</v>
      </c>
      <c r="P14" s="66" t="s">
        <v>19</v>
      </c>
      <c r="Q14" s="66" t="s">
        <v>20</v>
      </c>
    </row>
    <row r="15" spans="2:17">
      <c r="B15" s="67"/>
      <c r="C15" s="68"/>
      <c r="D15" s="69"/>
      <c r="E15" s="70"/>
      <c r="F15" s="71"/>
      <c r="G15" s="72"/>
      <c r="H15" s="73"/>
      <c r="I15" s="70"/>
      <c r="J15" s="70"/>
      <c r="K15" s="75"/>
      <c r="L15" s="75"/>
      <c r="M15" s="76"/>
      <c r="N15" s="77"/>
      <c r="O15" s="77"/>
      <c r="P15" s="78"/>
      <c r="Q15" s="79"/>
    </row>
    <row r="16" spans="2:17" ht="14.45" customHeight="1">
      <c r="B16" s="80"/>
      <c r="C16" s="81" t="s">
        <v>21</v>
      </c>
      <c r="D16" s="82"/>
      <c r="E16" s="81"/>
      <c r="F16" s="83"/>
      <c r="G16" s="84" t="s">
        <v>22</v>
      </c>
      <c r="H16" s="85"/>
      <c r="I16" s="86"/>
      <c r="J16" s="86"/>
      <c r="K16" s="88"/>
      <c r="L16" s="88"/>
      <c r="M16" s="88"/>
      <c r="N16" s="89"/>
      <c r="O16" s="89"/>
      <c r="P16" s="90"/>
      <c r="Q16" s="88"/>
    </row>
    <row r="17" spans="2:17" ht="26.45" customHeight="1">
      <c r="B17" s="69"/>
      <c r="C17" s="91" t="s">
        <v>21</v>
      </c>
      <c r="D17" s="91" t="s">
        <v>23</v>
      </c>
      <c r="E17" s="92"/>
      <c r="F17" s="93">
        <v>11234021100</v>
      </c>
      <c r="G17" s="94" t="s">
        <v>1241</v>
      </c>
      <c r="H17" s="95"/>
      <c r="I17" s="91" t="s">
        <v>24</v>
      </c>
      <c r="J17" s="91">
        <v>100</v>
      </c>
      <c r="K17" s="96">
        <v>3.3783836106451202</v>
      </c>
      <c r="L17" s="96">
        <f>ROUND((K17*$C$3),2)</f>
        <v>4.05</v>
      </c>
      <c r="M17" s="97">
        <f>L17*H17</f>
        <v>0</v>
      </c>
      <c r="N17" s="98">
        <f>K17*(1-$F$5-$F$7)*(1-$F$9)*(1+$F$11)</f>
        <v>3.3783836106451202</v>
      </c>
      <c r="O17" s="98">
        <f>N17*H17</f>
        <v>0</v>
      </c>
      <c r="P17" s="99">
        <f>ROUND((N17*$C$3),2)</f>
        <v>4.05</v>
      </c>
      <c r="Q17" s="99">
        <f>P17*H17</f>
        <v>0</v>
      </c>
    </row>
    <row r="18" spans="2:17" ht="26.45" customHeight="1">
      <c r="B18" s="69"/>
      <c r="C18" s="91" t="s">
        <v>21</v>
      </c>
      <c r="D18" s="91" t="s">
        <v>23</v>
      </c>
      <c r="E18" s="92"/>
      <c r="F18" s="93">
        <v>11234061100</v>
      </c>
      <c r="G18" s="94" t="s">
        <v>1242</v>
      </c>
      <c r="H18" s="95"/>
      <c r="I18" s="91" t="s">
        <v>24</v>
      </c>
      <c r="J18" s="91">
        <v>100</v>
      </c>
      <c r="K18" s="96">
        <v>4.8124729800618251</v>
      </c>
      <c r="L18" s="96">
        <f>ROUND((K18*$C$3),2)</f>
        <v>5.77</v>
      </c>
      <c r="M18" s="97">
        <f>L18*H18</f>
        <v>0</v>
      </c>
      <c r="N18" s="98">
        <f>K18*(1-$F$5-$F$7)*(1-$F$9)*(1+$F$11)</f>
        <v>4.8124729800618251</v>
      </c>
      <c r="O18" s="98">
        <f>N18*H18</f>
        <v>0</v>
      </c>
      <c r="P18" s="99">
        <f>ROUND((N18*$C$3),2)</f>
        <v>5.77</v>
      </c>
      <c r="Q18" s="99">
        <f>P18*H18</f>
        <v>0</v>
      </c>
    </row>
    <row r="19" spans="2:17" ht="26.45" customHeight="1">
      <c r="B19" s="69"/>
      <c r="C19" s="91" t="s">
        <v>21</v>
      </c>
      <c r="D19" s="91" t="s">
        <v>23</v>
      </c>
      <c r="E19" s="92"/>
      <c r="F19" s="93">
        <v>11234071050</v>
      </c>
      <c r="G19" s="94" t="s">
        <v>1243</v>
      </c>
      <c r="H19" s="95"/>
      <c r="I19" s="91" t="s">
        <v>24</v>
      </c>
      <c r="J19" s="91">
        <v>50</v>
      </c>
      <c r="K19" s="96">
        <v>8.673482820799105</v>
      </c>
      <c r="L19" s="96">
        <f>ROUND((K19*$C$3),2)</f>
        <v>10.41</v>
      </c>
      <c r="M19" s="97">
        <f>L19*H19</f>
        <v>0</v>
      </c>
      <c r="N19" s="98">
        <f>K19*(1-$F$5-$F$7)*(1-$F$9)*(1+$F$11)</f>
        <v>8.673482820799105</v>
      </c>
      <c r="O19" s="98">
        <f>N19*H19</f>
        <v>0</v>
      </c>
      <c r="P19" s="99">
        <f>ROUND((N19*$C$3),2)</f>
        <v>10.41</v>
      </c>
      <c r="Q19" s="99">
        <f>P19*H19</f>
        <v>0</v>
      </c>
    </row>
    <row r="20" spans="2:17" ht="26.45" customHeight="1">
      <c r="B20" s="69"/>
      <c r="C20" s="91" t="s">
        <v>21</v>
      </c>
      <c r="D20" s="91" t="s">
        <v>23</v>
      </c>
      <c r="E20" s="92"/>
      <c r="F20" s="93">
        <v>11234081005</v>
      </c>
      <c r="G20" s="94" t="s">
        <v>1244</v>
      </c>
      <c r="H20" s="95"/>
      <c r="I20" s="91" t="s">
        <v>24</v>
      </c>
      <c r="J20" s="91">
        <v>25</v>
      </c>
      <c r="K20" s="96">
        <v>10.907352800082815</v>
      </c>
      <c r="L20" s="96">
        <f>ROUND((K20*$C$3),2)</f>
        <v>13.09</v>
      </c>
      <c r="M20" s="97">
        <f>L20*H20</f>
        <v>0</v>
      </c>
      <c r="N20" s="98">
        <f>K20*(1-$F$5-$F$7)*(1-$F$9)*(1+$F$11)</f>
        <v>10.907352800082815</v>
      </c>
      <c r="O20" s="98">
        <f>N20*H20</f>
        <v>0</v>
      </c>
      <c r="P20" s="99">
        <f>ROUND((N20*$C$3),2)</f>
        <v>13.09</v>
      </c>
      <c r="Q20" s="99">
        <f>P20*H20</f>
        <v>0</v>
      </c>
    </row>
    <row r="21" spans="2:17" ht="14.45" customHeight="1">
      <c r="B21" s="67"/>
      <c r="C21" s="91"/>
      <c r="D21" s="91"/>
      <c r="E21" s="92"/>
      <c r="F21" s="93"/>
      <c r="G21" s="94"/>
      <c r="H21" s="95"/>
      <c r="I21" s="91"/>
      <c r="J21" s="91"/>
      <c r="K21" s="96"/>
      <c r="L21" s="96"/>
      <c r="M21" s="97"/>
      <c r="N21" s="98"/>
      <c r="O21" s="98"/>
      <c r="P21" s="99"/>
      <c r="Q21" s="99"/>
    </row>
    <row r="22" spans="2:17" ht="14.45" customHeight="1">
      <c r="B22" s="67"/>
      <c r="C22" s="91" t="s">
        <v>21</v>
      </c>
      <c r="D22" s="91" t="s">
        <v>23</v>
      </c>
      <c r="E22" s="91"/>
      <c r="F22" s="93">
        <v>11301211100</v>
      </c>
      <c r="G22" s="94" t="s">
        <v>25</v>
      </c>
      <c r="H22" s="95"/>
      <c r="I22" s="91" t="s">
        <v>24</v>
      </c>
      <c r="J22" s="91">
        <v>100</v>
      </c>
      <c r="K22" s="96">
        <v>3.3783836106451202</v>
      </c>
      <c r="L22" s="96">
        <f>ROUND((K22*$C$3),2)</f>
        <v>4.05</v>
      </c>
      <c r="M22" s="97">
        <f>L22*H22</f>
        <v>0</v>
      </c>
      <c r="N22" s="98">
        <f>K22*(1-$F$5-$F$7)*(1-$F$9)*(1+$F$11)</f>
        <v>3.3783836106451202</v>
      </c>
      <c r="O22" s="98">
        <f>N22*H22</f>
        <v>0</v>
      </c>
      <c r="P22" s="99">
        <f>ROUND((N22*$C$3),2)</f>
        <v>4.05</v>
      </c>
      <c r="Q22" s="99">
        <f>P22*H22</f>
        <v>0</v>
      </c>
    </row>
    <row r="23" spans="2:17" ht="14.45" customHeight="1">
      <c r="B23" s="67"/>
      <c r="C23" s="91" t="s">
        <v>21</v>
      </c>
      <c r="D23" s="91" t="s">
        <v>23</v>
      </c>
      <c r="E23" s="91"/>
      <c r="F23" s="93">
        <v>11301311100</v>
      </c>
      <c r="G23" s="94" t="s">
        <v>26</v>
      </c>
      <c r="H23" s="95"/>
      <c r="I23" s="91" t="s">
        <v>24</v>
      </c>
      <c r="J23" s="91">
        <v>100</v>
      </c>
      <c r="K23" s="96">
        <v>4.8124729800618251</v>
      </c>
      <c r="L23" s="96">
        <f>ROUND((K23*$C$3),2)</f>
        <v>5.77</v>
      </c>
      <c r="M23" s="97">
        <f>L23*H23</f>
        <v>0</v>
      </c>
      <c r="N23" s="98">
        <f>K23*(1-$F$5-$F$7)*(1-$F$9)*(1+$F$11)</f>
        <v>4.8124729800618251</v>
      </c>
      <c r="O23" s="98">
        <f>N23*H23</f>
        <v>0</v>
      </c>
      <c r="P23" s="99">
        <f>ROUND((N23*$C$3),2)</f>
        <v>5.77</v>
      </c>
      <c r="Q23" s="99">
        <f>P23*H23</f>
        <v>0</v>
      </c>
    </row>
    <row r="24" spans="2:17" ht="14.45" customHeight="1">
      <c r="B24" s="67"/>
      <c r="C24" s="91" t="s">
        <v>21</v>
      </c>
      <c r="D24" s="91" t="s">
        <v>23</v>
      </c>
      <c r="E24" s="91"/>
      <c r="F24" s="93">
        <v>11301411050</v>
      </c>
      <c r="G24" s="94" t="s">
        <v>27</v>
      </c>
      <c r="H24" s="95"/>
      <c r="I24" s="91" t="s">
        <v>24</v>
      </c>
      <c r="J24" s="91">
        <v>50</v>
      </c>
      <c r="K24" s="96">
        <v>8.673482820799105</v>
      </c>
      <c r="L24" s="96">
        <f>ROUND((K24*$C$3),2)</f>
        <v>10.41</v>
      </c>
      <c r="M24" s="97">
        <f>L24*H24</f>
        <v>0</v>
      </c>
      <c r="N24" s="98">
        <f>K24*(1-$F$5-$F$7)*(1-$F$9)*(1+$F$11)</f>
        <v>8.673482820799105</v>
      </c>
      <c r="O24" s="98">
        <f>N24*H24</f>
        <v>0</v>
      </c>
      <c r="P24" s="99">
        <f>ROUND((N24*$C$3),2)</f>
        <v>10.41</v>
      </c>
      <c r="Q24" s="99">
        <f>P24*H24</f>
        <v>0</v>
      </c>
    </row>
    <row r="25" spans="2:17" ht="14.45" customHeight="1">
      <c r="B25" s="100"/>
      <c r="C25" s="91" t="s">
        <v>21</v>
      </c>
      <c r="D25" s="91" t="s">
        <v>23</v>
      </c>
      <c r="E25" s="91"/>
      <c r="F25" s="93">
        <v>11301511025</v>
      </c>
      <c r="G25" s="94" t="s">
        <v>28</v>
      </c>
      <c r="H25" s="95"/>
      <c r="I25" s="91" t="s">
        <v>24</v>
      </c>
      <c r="J25" s="91">
        <v>25</v>
      </c>
      <c r="K25" s="96">
        <v>10.231676077953791</v>
      </c>
      <c r="L25" s="96">
        <f>ROUND((K25*$C$3),2)</f>
        <v>12.28</v>
      </c>
      <c r="M25" s="97">
        <f>L25*H25</f>
        <v>0</v>
      </c>
      <c r="N25" s="98">
        <f>K25*(1-$F$5-$F$7)*(1-$F$9)*(1+$F$11)</f>
        <v>10.231676077953791</v>
      </c>
      <c r="O25" s="98">
        <f>N25*H25</f>
        <v>0</v>
      </c>
      <c r="P25" s="99">
        <f>ROUND((N25*$C$3),2)</f>
        <v>12.28</v>
      </c>
      <c r="Q25" s="99">
        <f>P25*H25</f>
        <v>0</v>
      </c>
    </row>
    <row r="26" spans="2:17" ht="14.45" customHeight="1">
      <c r="B26" s="67"/>
      <c r="C26" s="70"/>
      <c r="D26" s="91"/>
      <c r="E26" s="70"/>
      <c r="F26" s="71"/>
      <c r="G26" s="101"/>
      <c r="H26" s="102"/>
      <c r="I26" s="70"/>
      <c r="J26" s="70"/>
      <c r="K26" s="96"/>
      <c r="L26" s="96"/>
      <c r="M26" s="104"/>
      <c r="N26" s="105"/>
      <c r="O26" s="105"/>
      <c r="P26" s="106"/>
      <c r="Q26" s="106"/>
    </row>
    <row r="27" spans="2:17" ht="14.45" customHeight="1">
      <c r="B27" s="67"/>
      <c r="C27" s="70" t="s">
        <v>21</v>
      </c>
      <c r="D27" s="91"/>
      <c r="E27" s="70"/>
      <c r="F27" s="71">
        <v>11300711005</v>
      </c>
      <c r="G27" s="101" t="s">
        <v>29</v>
      </c>
      <c r="H27" s="102"/>
      <c r="I27" s="70" t="s">
        <v>24</v>
      </c>
      <c r="J27" s="70">
        <v>100</v>
      </c>
      <c r="K27" s="107">
        <v>3.8058525572981758</v>
      </c>
      <c r="L27" s="107">
        <f>ROUND((K27*$C$3),2)</f>
        <v>4.57</v>
      </c>
      <c r="M27" s="104">
        <f>L27*H27</f>
        <v>0</v>
      </c>
      <c r="N27" s="105">
        <f>K27*(1-$F$5-$F$7)*(1-$F$9)*(1+$F$11)</f>
        <v>3.8058525572981758</v>
      </c>
      <c r="O27" s="105">
        <f>N27*H27</f>
        <v>0</v>
      </c>
      <c r="P27" s="106">
        <f>ROUND((N27*$C$3),2)</f>
        <v>4.57</v>
      </c>
      <c r="Q27" s="106">
        <f>P27*H27</f>
        <v>0</v>
      </c>
    </row>
    <row r="28" spans="2:17" ht="14.45" customHeight="1">
      <c r="B28" s="67"/>
      <c r="C28" s="70" t="s">
        <v>21</v>
      </c>
      <c r="D28" s="91"/>
      <c r="E28" s="70"/>
      <c r="F28" s="71">
        <v>11300811005</v>
      </c>
      <c r="G28" s="101" t="s">
        <v>30</v>
      </c>
      <c r="H28" s="102"/>
      <c r="I28" s="70" t="s">
        <v>24</v>
      </c>
      <c r="J28" s="70">
        <v>50</v>
      </c>
      <c r="K28" s="107">
        <v>5.2399419267148799</v>
      </c>
      <c r="L28" s="107">
        <f>ROUND((K28*$C$3),2)</f>
        <v>6.29</v>
      </c>
      <c r="M28" s="104">
        <f>L28*H28</f>
        <v>0</v>
      </c>
      <c r="N28" s="105">
        <f>K28*(1-$F$5-$F$7)*(1-$F$9)*(1+$F$11)</f>
        <v>5.2399419267148799</v>
      </c>
      <c r="O28" s="105">
        <f>N28*H28</f>
        <v>0</v>
      </c>
      <c r="P28" s="106">
        <f>ROUND((N28*$C$3),2)</f>
        <v>6.29</v>
      </c>
      <c r="Q28" s="106">
        <f>P28*H28</f>
        <v>0</v>
      </c>
    </row>
    <row r="29" spans="2:17" ht="14.45" customHeight="1">
      <c r="B29" s="67"/>
      <c r="C29" s="70" t="s">
        <v>21</v>
      </c>
      <c r="D29" s="91"/>
      <c r="E29" s="70"/>
      <c r="F29" s="71">
        <v>11300911005</v>
      </c>
      <c r="G29" s="101" t="s">
        <v>31</v>
      </c>
      <c r="H29" s="102"/>
      <c r="I29" s="70" t="s">
        <v>24</v>
      </c>
      <c r="J29" s="70">
        <v>40</v>
      </c>
      <c r="K29" s="107">
        <v>9.2802129386292478</v>
      </c>
      <c r="L29" s="107">
        <f>ROUND((K29*$C$3),2)</f>
        <v>11.14</v>
      </c>
      <c r="M29" s="104">
        <f>L29*H29</f>
        <v>0</v>
      </c>
      <c r="N29" s="105">
        <f>K29*(1-$F$5-$F$7)*(1-$F$9)*(1+$F$11)</f>
        <v>9.2802129386292478</v>
      </c>
      <c r="O29" s="105">
        <f>N29*H29</f>
        <v>0</v>
      </c>
      <c r="P29" s="106">
        <f>ROUND((N29*$C$3),2)</f>
        <v>11.14</v>
      </c>
      <c r="Q29" s="106">
        <f>P29*H29</f>
        <v>0</v>
      </c>
    </row>
    <row r="30" spans="2:17" ht="14.45" customHeight="1">
      <c r="B30" s="67"/>
      <c r="C30" s="91" t="s">
        <v>21</v>
      </c>
      <c r="D30" s="91" t="s">
        <v>23</v>
      </c>
      <c r="E30" s="91"/>
      <c r="F30" s="93">
        <v>11301011005</v>
      </c>
      <c r="G30" s="94" t="s">
        <v>32</v>
      </c>
      <c r="H30" s="95"/>
      <c r="I30" s="91" t="s">
        <v>24</v>
      </c>
      <c r="J30" s="91">
        <v>25</v>
      </c>
      <c r="K30" s="96">
        <v>10.907352800082815</v>
      </c>
      <c r="L30" s="96">
        <f>ROUND((K30*$C$3),2)</f>
        <v>13.09</v>
      </c>
      <c r="M30" s="97">
        <f>L30*H30</f>
        <v>0</v>
      </c>
      <c r="N30" s="98">
        <f>K30*(1-$F$5-$F$7)*(1-$F$9)*(1+$F$11)</f>
        <v>10.907352800082815</v>
      </c>
      <c r="O30" s="98">
        <f>N30*H30</f>
        <v>0</v>
      </c>
      <c r="P30" s="99">
        <f>ROUND((N30*$C$3),2)</f>
        <v>13.09</v>
      </c>
      <c r="Q30" s="99">
        <f>P30*H30</f>
        <v>0</v>
      </c>
    </row>
    <row r="31" spans="2:17" ht="14.45" customHeight="1">
      <c r="B31" s="67"/>
      <c r="C31" s="91" t="s">
        <v>21</v>
      </c>
      <c r="D31" s="91" t="s">
        <v>23</v>
      </c>
      <c r="E31" s="91"/>
      <c r="F31" s="93">
        <v>11301111005</v>
      </c>
      <c r="G31" s="94" t="s">
        <v>33</v>
      </c>
      <c r="H31" s="95"/>
      <c r="I31" s="91" t="s">
        <v>24</v>
      </c>
      <c r="J31" s="91">
        <v>15</v>
      </c>
      <c r="K31" s="96">
        <v>27.123594131179392</v>
      </c>
      <c r="L31" s="96">
        <f>ROUND((K31*$C$3),2)</f>
        <v>32.549999999999997</v>
      </c>
      <c r="M31" s="97">
        <f>L31*H31</f>
        <v>0</v>
      </c>
      <c r="N31" s="98">
        <f>K31*(1-$F$5-$F$7)*(1-$F$9)*(1+$F$11)</f>
        <v>27.123594131179392</v>
      </c>
      <c r="O31" s="98">
        <f>N31*H31</f>
        <v>0</v>
      </c>
      <c r="P31" s="99">
        <f>ROUND((N31*$C$3),2)</f>
        <v>32.549999999999997</v>
      </c>
      <c r="Q31" s="99">
        <f>P31*H31</f>
        <v>0</v>
      </c>
    </row>
    <row r="32" spans="2:17" ht="14.45" customHeight="1">
      <c r="B32" s="67"/>
      <c r="C32" s="91"/>
      <c r="D32" s="91"/>
      <c r="E32" s="91"/>
      <c r="F32" s="93"/>
      <c r="G32" s="94"/>
      <c r="H32" s="95"/>
      <c r="I32" s="91"/>
      <c r="J32" s="91"/>
      <c r="K32" s="96"/>
      <c r="L32" s="96"/>
      <c r="M32" s="97"/>
      <c r="N32" s="98"/>
      <c r="O32" s="98"/>
      <c r="P32" s="99"/>
      <c r="Q32" s="99"/>
    </row>
    <row r="33" spans="2:17" ht="14.45" customHeight="1">
      <c r="B33" s="108"/>
      <c r="C33" s="109" t="s">
        <v>21</v>
      </c>
      <c r="D33" s="91" t="s">
        <v>34</v>
      </c>
      <c r="E33" s="70"/>
      <c r="F33" s="71">
        <v>11308301025</v>
      </c>
      <c r="G33" s="101" t="s">
        <v>35</v>
      </c>
      <c r="H33" s="102"/>
      <c r="I33" s="70" t="s">
        <v>24</v>
      </c>
      <c r="J33" s="70">
        <v>25</v>
      </c>
      <c r="K33" s="107">
        <v>7.5151798685779205</v>
      </c>
      <c r="L33" s="107">
        <f>ROUND((K33*$C$3),2)</f>
        <v>9.02</v>
      </c>
      <c r="M33" s="104">
        <f>L33*H33</f>
        <v>0</v>
      </c>
      <c r="N33" s="105">
        <f>K33*(1-$F$5-$F$7)*(1-$F$9)*(1+$F$11)</f>
        <v>7.5151798685779205</v>
      </c>
      <c r="O33" s="105">
        <f>N33*H33</f>
        <v>0</v>
      </c>
      <c r="P33" s="106">
        <f>ROUND((N33*$C$3),2)</f>
        <v>9.02</v>
      </c>
      <c r="Q33" s="106">
        <f>P33*H33</f>
        <v>0</v>
      </c>
    </row>
    <row r="34" spans="2:17" ht="14.45" customHeight="1">
      <c r="B34" s="108"/>
      <c r="C34" s="109" t="s">
        <v>21</v>
      </c>
      <c r="D34" s="91" t="s">
        <v>34</v>
      </c>
      <c r="E34" s="70"/>
      <c r="F34" s="71">
        <v>11308401025</v>
      </c>
      <c r="G34" s="101" t="s">
        <v>36</v>
      </c>
      <c r="H34" s="102"/>
      <c r="I34" s="70" t="s">
        <v>24</v>
      </c>
      <c r="J34" s="70">
        <v>25</v>
      </c>
      <c r="K34" s="107">
        <v>9.5008420723856641</v>
      </c>
      <c r="L34" s="107">
        <f>ROUND((K34*$C$3),2)</f>
        <v>11.4</v>
      </c>
      <c r="M34" s="104">
        <f>L34*H34</f>
        <v>0</v>
      </c>
      <c r="N34" s="105">
        <f>K34*(1-$F$5-$F$7)*(1-$F$9)*(1+$F$11)</f>
        <v>9.5008420723856641</v>
      </c>
      <c r="O34" s="105">
        <f>N34*H34</f>
        <v>0</v>
      </c>
      <c r="P34" s="106">
        <f>ROUND((N34*$C$3),2)</f>
        <v>11.4</v>
      </c>
      <c r="Q34" s="106">
        <f>P34*H34</f>
        <v>0</v>
      </c>
    </row>
    <row r="35" spans="2:17" ht="14.45" customHeight="1">
      <c r="B35" s="108"/>
      <c r="C35" s="109" t="s">
        <v>21</v>
      </c>
      <c r="D35" s="91" t="s">
        <v>34</v>
      </c>
      <c r="E35" s="70"/>
      <c r="F35" s="71">
        <v>11308501025</v>
      </c>
      <c r="G35" s="101" t="s">
        <v>37</v>
      </c>
      <c r="H35" s="102"/>
      <c r="I35" s="70" t="s">
        <v>24</v>
      </c>
      <c r="J35" s="70">
        <v>25</v>
      </c>
      <c r="K35" s="107">
        <v>11.141771254699009</v>
      </c>
      <c r="L35" s="107">
        <f>ROUND((K35*$C$3),2)</f>
        <v>13.37</v>
      </c>
      <c r="M35" s="104">
        <f>L35*H35</f>
        <v>0</v>
      </c>
      <c r="N35" s="105">
        <f>K35*(1-$F$5-$F$7)*(1-$F$9)*(1+$F$11)</f>
        <v>11.141771254699009</v>
      </c>
      <c r="O35" s="105">
        <f>N35*H35</f>
        <v>0</v>
      </c>
      <c r="P35" s="106">
        <f>ROUND((N35*$C$3),2)</f>
        <v>13.37</v>
      </c>
      <c r="Q35" s="106">
        <f>P35*H35</f>
        <v>0</v>
      </c>
    </row>
    <row r="36" spans="2:17" ht="14.45" customHeight="1">
      <c r="B36" s="108"/>
      <c r="C36" s="109" t="s">
        <v>21</v>
      </c>
      <c r="D36" s="91" t="s">
        <v>34</v>
      </c>
      <c r="E36" s="70"/>
      <c r="F36" s="71">
        <v>11308601025</v>
      </c>
      <c r="G36" s="101" t="s">
        <v>38</v>
      </c>
      <c r="H36" s="102"/>
      <c r="I36" s="70" t="s">
        <v>24</v>
      </c>
      <c r="J36" s="70">
        <v>25</v>
      </c>
      <c r="K36" s="107">
        <v>12.658596549274369</v>
      </c>
      <c r="L36" s="107">
        <f>ROUND((K36*$C$3),2)</f>
        <v>15.19</v>
      </c>
      <c r="M36" s="104">
        <f>L36*H36</f>
        <v>0</v>
      </c>
      <c r="N36" s="105">
        <f>K36*(1-$F$5-$F$7)*(1-$F$9)*(1+$F$11)</f>
        <v>12.658596549274369</v>
      </c>
      <c r="O36" s="105">
        <f>N36*H36</f>
        <v>0</v>
      </c>
      <c r="P36" s="106">
        <f>ROUND((N36*$C$3),2)</f>
        <v>15.19</v>
      </c>
      <c r="Q36" s="106">
        <f>P36*H36</f>
        <v>0</v>
      </c>
    </row>
    <row r="37" spans="2:17" ht="14.45" customHeight="1">
      <c r="B37" s="108"/>
      <c r="C37" s="109"/>
      <c r="D37" s="91"/>
      <c r="E37" s="70"/>
      <c r="F37" s="71"/>
      <c r="G37" s="101"/>
      <c r="H37" s="102"/>
      <c r="I37" s="70"/>
      <c r="J37" s="70"/>
      <c r="K37" s="107"/>
      <c r="L37" s="107"/>
      <c r="M37" s="104"/>
      <c r="N37" s="105"/>
      <c r="O37" s="105"/>
      <c r="P37" s="106"/>
      <c r="Q37" s="106"/>
    </row>
    <row r="38" spans="2:17" ht="14.45" customHeight="1">
      <c r="B38" s="67"/>
      <c r="C38" s="109" t="s">
        <v>21</v>
      </c>
      <c r="D38" s="91" t="s">
        <v>34</v>
      </c>
      <c r="E38" s="70"/>
      <c r="F38" s="71">
        <v>11302411050</v>
      </c>
      <c r="G38" s="101" t="s">
        <v>39</v>
      </c>
      <c r="H38" s="102"/>
      <c r="I38" s="70" t="s">
        <v>24</v>
      </c>
      <c r="J38" s="70">
        <v>50</v>
      </c>
      <c r="K38" s="107">
        <v>5.1158380389768956</v>
      </c>
      <c r="L38" s="107">
        <f t="shared" ref="L38:L46" si="0">ROUND((K38*$C$3),2)</f>
        <v>6.14</v>
      </c>
      <c r="M38" s="104">
        <f t="shared" ref="M38:M46" si="1">L38*H38</f>
        <v>0</v>
      </c>
      <c r="N38" s="105">
        <f t="shared" ref="N38:N46" si="2">K38*(1-$F$5-$F$7)*(1-$F$9)*(1+$F$11)</f>
        <v>5.1158380389768956</v>
      </c>
      <c r="O38" s="105">
        <f t="shared" ref="O38:O46" si="3">N38*H38</f>
        <v>0</v>
      </c>
      <c r="P38" s="106">
        <f t="shared" ref="P38:P46" si="4">ROUND((N38*$C$3),2)</f>
        <v>6.14</v>
      </c>
      <c r="Q38" s="106">
        <f t="shared" ref="Q38:Q46" si="5">P38*H38</f>
        <v>0</v>
      </c>
    </row>
    <row r="39" spans="2:17" ht="14.45" customHeight="1">
      <c r="B39" s="67"/>
      <c r="C39" s="109" t="s">
        <v>21</v>
      </c>
      <c r="D39" s="91" t="s">
        <v>34</v>
      </c>
      <c r="E39" s="70"/>
      <c r="F39" s="71">
        <v>11302711050</v>
      </c>
      <c r="G39" s="101" t="s">
        <v>40</v>
      </c>
      <c r="H39" s="102"/>
      <c r="I39" s="70" t="s">
        <v>24</v>
      </c>
      <c r="J39" s="70">
        <v>50</v>
      </c>
      <c r="K39" s="107">
        <v>6.9360283924673283</v>
      </c>
      <c r="L39" s="107">
        <f t="shared" si="0"/>
        <v>8.32</v>
      </c>
      <c r="M39" s="104">
        <f t="shared" si="1"/>
        <v>0</v>
      </c>
      <c r="N39" s="105">
        <f t="shared" si="2"/>
        <v>6.9360283924673283</v>
      </c>
      <c r="O39" s="105">
        <f t="shared" si="3"/>
        <v>0</v>
      </c>
      <c r="P39" s="106">
        <f t="shared" si="4"/>
        <v>8.32</v>
      </c>
      <c r="Q39" s="106">
        <f t="shared" si="5"/>
        <v>0</v>
      </c>
    </row>
    <row r="40" spans="2:17" ht="14.45" customHeight="1">
      <c r="B40" s="108"/>
      <c r="C40" s="109" t="s">
        <v>21</v>
      </c>
      <c r="D40" s="91" t="s">
        <v>34</v>
      </c>
      <c r="E40" s="70"/>
      <c r="F40" s="71">
        <v>11314951025</v>
      </c>
      <c r="G40" s="101" t="s">
        <v>41</v>
      </c>
      <c r="H40" s="102"/>
      <c r="I40" s="70" t="s">
        <v>24</v>
      </c>
      <c r="J40" s="70">
        <v>25</v>
      </c>
      <c r="K40" s="107">
        <v>9.7352605270018557</v>
      </c>
      <c r="L40" s="107">
        <f t="shared" si="0"/>
        <v>11.68</v>
      </c>
      <c r="M40" s="104">
        <f t="shared" si="1"/>
        <v>0</v>
      </c>
      <c r="N40" s="105">
        <f t="shared" si="2"/>
        <v>9.7352605270018557</v>
      </c>
      <c r="O40" s="105">
        <f t="shared" si="3"/>
        <v>0</v>
      </c>
      <c r="P40" s="106">
        <f t="shared" si="4"/>
        <v>11.68</v>
      </c>
      <c r="Q40" s="106">
        <f t="shared" si="5"/>
        <v>0</v>
      </c>
    </row>
    <row r="41" spans="2:17" ht="14.45" customHeight="1">
      <c r="B41" s="67"/>
      <c r="C41" s="109" t="s">
        <v>21</v>
      </c>
      <c r="D41" s="91" t="s">
        <v>34</v>
      </c>
      <c r="E41" s="70"/>
      <c r="F41" s="71">
        <v>11302511050</v>
      </c>
      <c r="G41" s="101" t="s">
        <v>42</v>
      </c>
      <c r="H41" s="102"/>
      <c r="I41" s="70" t="s">
        <v>24</v>
      </c>
      <c r="J41" s="70">
        <v>50</v>
      </c>
      <c r="K41" s="107">
        <v>5.8604613654048006</v>
      </c>
      <c r="L41" s="107">
        <f t="shared" si="0"/>
        <v>7.03</v>
      </c>
      <c r="M41" s="104">
        <f t="shared" si="1"/>
        <v>0</v>
      </c>
      <c r="N41" s="105">
        <f t="shared" si="2"/>
        <v>5.8604613654048006</v>
      </c>
      <c r="O41" s="105">
        <f t="shared" si="3"/>
        <v>0</v>
      </c>
      <c r="P41" s="106">
        <f t="shared" si="4"/>
        <v>7.03</v>
      </c>
      <c r="Q41" s="106">
        <f t="shared" si="5"/>
        <v>0</v>
      </c>
    </row>
    <row r="42" spans="2:17" ht="14.45" customHeight="1">
      <c r="B42" s="67"/>
      <c r="C42" s="109" t="s">
        <v>21</v>
      </c>
      <c r="D42" s="91" t="s">
        <v>34</v>
      </c>
      <c r="E42" s="70"/>
      <c r="F42" s="71">
        <v>11302811050</v>
      </c>
      <c r="G42" s="101" t="s">
        <v>43</v>
      </c>
      <c r="H42" s="102"/>
      <c r="I42" s="70" t="s">
        <v>24</v>
      </c>
      <c r="J42" s="70">
        <v>50</v>
      </c>
      <c r="K42" s="107">
        <v>7.7633876440538874</v>
      </c>
      <c r="L42" s="107">
        <f t="shared" si="0"/>
        <v>9.32</v>
      </c>
      <c r="M42" s="104">
        <f t="shared" si="1"/>
        <v>0</v>
      </c>
      <c r="N42" s="105">
        <f t="shared" si="2"/>
        <v>7.7633876440538874</v>
      </c>
      <c r="O42" s="105">
        <f t="shared" si="3"/>
        <v>0</v>
      </c>
      <c r="P42" s="106">
        <f t="shared" si="4"/>
        <v>9.32</v>
      </c>
      <c r="Q42" s="106">
        <f t="shared" si="5"/>
        <v>0</v>
      </c>
    </row>
    <row r="43" spans="2:17" ht="14.45" customHeight="1">
      <c r="B43" s="108"/>
      <c r="C43" s="109" t="s">
        <v>21</v>
      </c>
      <c r="D43" s="91" t="s">
        <v>34</v>
      </c>
      <c r="E43" s="70"/>
      <c r="F43" s="71">
        <v>11314971025</v>
      </c>
      <c r="G43" s="101" t="s">
        <v>44</v>
      </c>
      <c r="H43" s="102"/>
      <c r="I43" s="70" t="s">
        <v>24</v>
      </c>
      <c r="J43" s="70">
        <v>25</v>
      </c>
      <c r="K43" s="107">
        <v>10.204097436234241</v>
      </c>
      <c r="L43" s="107">
        <f t="shared" si="0"/>
        <v>12.24</v>
      </c>
      <c r="M43" s="104">
        <f t="shared" si="1"/>
        <v>0</v>
      </c>
      <c r="N43" s="105">
        <f t="shared" si="2"/>
        <v>10.204097436234241</v>
      </c>
      <c r="O43" s="105">
        <f t="shared" si="3"/>
        <v>0</v>
      </c>
      <c r="P43" s="106">
        <f t="shared" si="4"/>
        <v>12.24</v>
      </c>
      <c r="Q43" s="106">
        <f t="shared" si="5"/>
        <v>0</v>
      </c>
    </row>
    <row r="44" spans="2:17" ht="14.45" customHeight="1">
      <c r="B44" s="108"/>
      <c r="C44" s="109" t="s">
        <v>21</v>
      </c>
      <c r="D44" s="91" t="s">
        <v>34</v>
      </c>
      <c r="E44" s="70"/>
      <c r="F44" s="71">
        <v>11314981025</v>
      </c>
      <c r="G44" s="101" t="s">
        <v>45</v>
      </c>
      <c r="H44" s="102"/>
      <c r="I44" s="70" t="s">
        <v>24</v>
      </c>
      <c r="J44" s="70">
        <v>25</v>
      </c>
      <c r="K44" s="107">
        <v>6.825713825589121</v>
      </c>
      <c r="L44" s="107">
        <f t="shared" si="0"/>
        <v>8.19</v>
      </c>
      <c r="M44" s="104">
        <f t="shared" si="1"/>
        <v>0</v>
      </c>
      <c r="N44" s="105">
        <f t="shared" si="2"/>
        <v>6.825713825589121</v>
      </c>
      <c r="O44" s="105">
        <f t="shared" si="3"/>
        <v>0</v>
      </c>
      <c r="P44" s="106">
        <f t="shared" si="4"/>
        <v>8.19</v>
      </c>
      <c r="Q44" s="106">
        <f t="shared" si="5"/>
        <v>0</v>
      </c>
    </row>
    <row r="45" spans="2:17" ht="14.45" customHeight="1">
      <c r="B45" s="108"/>
      <c r="C45" s="109" t="s">
        <v>21</v>
      </c>
      <c r="D45" s="91" t="s">
        <v>34</v>
      </c>
      <c r="E45" s="70"/>
      <c r="F45" s="71">
        <v>11314991025</v>
      </c>
      <c r="G45" s="101" t="s">
        <v>46</v>
      </c>
      <c r="H45" s="102"/>
      <c r="I45" s="70" t="s">
        <v>24</v>
      </c>
      <c r="J45" s="70">
        <v>25</v>
      </c>
      <c r="K45" s="107">
        <v>7.9702274569505294</v>
      </c>
      <c r="L45" s="107">
        <f t="shared" si="0"/>
        <v>9.56</v>
      </c>
      <c r="M45" s="104">
        <f t="shared" si="1"/>
        <v>0</v>
      </c>
      <c r="N45" s="105">
        <f t="shared" si="2"/>
        <v>7.9702274569505294</v>
      </c>
      <c r="O45" s="105">
        <f t="shared" si="3"/>
        <v>0</v>
      </c>
      <c r="P45" s="106">
        <f t="shared" si="4"/>
        <v>9.56</v>
      </c>
      <c r="Q45" s="106">
        <f t="shared" si="5"/>
        <v>0</v>
      </c>
    </row>
    <row r="46" spans="2:17" ht="14.45" customHeight="1">
      <c r="B46" s="108"/>
      <c r="C46" s="109" t="s">
        <v>21</v>
      </c>
      <c r="D46" s="91" t="s">
        <v>34</v>
      </c>
      <c r="E46" s="70"/>
      <c r="F46" s="71">
        <v>11315051025</v>
      </c>
      <c r="G46" s="101" t="s">
        <v>47</v>
      </c>
      <c r="H46" s="102"/>
      <c r="I46" s="70" t="s">
        <v>24</v>
      </c>
      <c r="J46" s="70">
        <v>25</v>
      </c>
      <c r="K46" s="107">
        <v>10.865984837503488</v>
      </c>
      <c r="L46" s="107">
        <f t="shared" si="0"/>
        <v>13.04</v>
      </c>
      <c r="M46" s="104">
        <f t="shared" si="1"/>
        <v>0</v>
      </c>
      <c r="N46" s="105">
        <f t="shared" si="2"/>
        <v>10.865984837503488</v>
      </c>
      <c r="O46" s="105">
        <f t="shared" si="3"/>
        <v>0</v>
      </c>
      <c r="P46" s="106">
        <f t="shared" si="4"/>
        <v>13.04</v>
      </c>
      <c r="Q46" s="106">
        <f t="shared" si="5"/>
        <v>0</v>
      </c>
    </row>
    <row r="47" spans="2:17" ht="14.45" customHeight="1">
      <c r="B47" s="108"/>
      <c r="C47" s="109"/>
      <c r="D47" s="91"/>
      <c r="E47" s="70"/>
      <c r="F47" s="71"/>
      <c r="G47" s="101"/>
      <c r="H47" s="102"/>
      <c r="I47" s="70"/>
      <c r="J47" s="70"/>
      <c r="K47" s="107"/>
      <c r="L47" s="107"/>
      <c r="M47" s="104"/>
      <c r="N47" s="105"/>
      <c r="O47" s="105"/>
      <c r="P47" s="106"/>
      <c r="Q47" s="106"/>
    </row>
    <row r="48" spans="2:17" ht="14.45" customHeight="1">
      <c r="B48" s="67"/>
      <c r="C48" s="109" t="s">
        <v>21</v>
      </c>
      <c r="D48" s="91" t="s">
        <v>34</v>
      </c>
      <c r="E48" s="70"/>
      <c r="F48" s="71">
        <v>11304911050</v>
      </c>
      <c r="G48" s="101" t="s">
        <v>48</v>
      </c>
      <c r="H48" s="102"/>
      <c r="I48" s="70" t="s">
        <v>24</v>
      </c>
      <c r="J48" s="70">
        <v>50</v>
      </c>
      <c r="K48" s="107">
        <v>4.3712147125489924</v>
      </c>
      <c r="L48" s="107">
        <f>ROUND((K48*$C$3),2)</f>
        <v>5.25</v>
      </c>
      <c r="M48" s="104">
        <f>L48*H48</f>
        <v>0</v>
      </c>
      <c r="N48" s="105">
        <f>K48*(1-$F$5-$F$7)*(1-$F$9)*(1+$F$11)</f>
        <v>4.3712147125489924</v>
      </c>
      <c r="O48" s="105">
        <f>N48*H48</f>
        <v>0</v>
      </c>
      <c r="P48" s="106">
        <f>ROUND((N48*$C$3),2)</f>
        <v>5.25</v>
      </c>
      <c r="Q48" s="106">
        <f>P48*H48</f>
        <v>0</v>
      </c>
    </row>
    <row r="49" spans="2:17" ht="14.45" customHeight="1">
      <c r="B49" s="67"/>
      <c r="C49" s="109" t="s">
        <v>21</v>
      </c>
      <c r="D49" s="91" t="s">
        <v>34</v>
      </c>
      <c r="E49" s="70"/>
      <c r="F49" s="71">
        <v>11305011050</v>
      </c>
      <c r="G49" s="101" t="s">
        <v>49</v>
      </c>
      <c r="H49" s="102"/>
      <c r="I49" s="70" t="s">
        <v>24</v>
      </c>
      <c r="J49" s="70">
        <v>50</v>
      </c>
      <c r="K49" s="107">
        <v>5.9707759322830087</v>
      </c>
      <c r="L49" s="107">
        <f>ROUND((K49*$C$3),2)</f>
        <v>7.16</v>
      </c>
      <c r="M49" s="104">
        <f>L49*H49</f>
        <v>0</v>
      </c>
      <c r="N49" s="105">
        <f>K49*(1-$F$5-$F$7)*(1-$F$9)*(1+$F$11)</f>
        <v>5.9707759322830087</v>
      </c>
      <c r="O49" s="105">
        <f>N49*H49</f>
        <v>0</v>
      </c>
      <c r="P49" s="106">
        <f>ROUND((N49*$C$3),2)</f>
        <v>7.16</v>
      </c>
      <c r="Q49" s="106">
        <f>P49*H49</f>
        <v>0</v>
      </c>
    </row>
    <row r="50" spans="2:17" ht="14.45" customHeight="1">
      <c r="B50" s="67"/>
      <c r="C50" s="109"/>
      <c r="D50" s="91"/>
      <c r="E50" s="70"/>
      <c r="F50" s="71"/>
      <c r="G50" s="101"/>
      <c r="H50" s="102"/>
      <c r="I50" s="70"/>
      <c r="J50" s="70"/>
      <c r="K50" s="107"/>
      <c r="L50" s="107"/>
      <c r="M50" s="104"/>
      <c r="N50" s="105"/>
      <c r="O50" s="105"/>
      <c r="P50" s="106"/>
      <c r="Q50" s="106"/>
    </row>
    <row r="51" spans="2:17" ht="14.45" customHeight="1">
      <c r="B51" s="67"/>
      <c r="C51" s="91" t="s">
        <v>21</v>
      </c>
      <c r="D51" s="91" t="s">
        <v>23</v>
      </c>
      <c r="E51" s="110"/>
      <c r="F51" s="93">
        <v>11303701100</v>
      </c>
      <c r="G51" s="94" t="s">
        <v>50</v>
      </c>
      <c r="H51" s="95"/>
      <c r="I51" s="91" t="s">
        <v>24</v>
      </c>
      <c r="J51" s="91">
        <v>100</v>
      </c>
      <c r="K51" s="96">
        <v>2.5806713989070786</v>
      </c>
      <c r="L51" s="96">
        <f t="shared" ref="L51:L61" si="6">ROUND((K51*$C$3),2)</f>
        <v>3.1</v>
      </c>
      <c r="M51" s="97">
        <f t="shared" ref="M51:M61" si="7">L51*H51</f>
        <v>0</v>
      </c>
      <c r="N51" s="98">
        <f t="shared" ref="N51:N61" si="8">K51*(1-$F$5-$F$7)*(1-$F$9)*(1+$F$11)</f>
        <v>2.5806713989070786</v>
      </c>
      <c r="O51" s="98">
        <f t="shared" ref="O51:O61" si="9">N51*H51</f>
        <v>0</v>
      </c>
      <c r="P51" s="99">
        <f t="shared" ref="P51:P61" si="10">ROUND((N51*$C$3),2)</f>
        <v>3.1</v>
      </c>
      <c r="Q51" s="99">
        <f t="shared" ref="Q51:Q61" si="11">P51*H51</f>
        <v>0</v>
      </c>
    </row>
    <row r="52" spans="2:17" ht="14.45" customHeight="1">
      <c r="B52" s="67"/>
      <c r="C52" s="91" t="s">
        <v>21</v>
      </c>
      <c r="D52" s="91" t="s">
        <v>23</v>
      </c>
      <c r="E52" s="110"/>
      <c r="F52" s="93">
        <v>11303801100</v>
      </c>
      <c r="G52" s="94" t="s">
        <v>51</v>
      </c>
      <c r="H52" s="95"/>
      <c r="I52" s="91" t="s">
        <v>24</v>
      </c>
      <c r="J52" s="91">
        <v>100</v>
      </c>
      <c r="K52" s="96">
        <v>3.5893602197996932</v>
      </c>
      <c r="L52" s="96">
        <f t="shared" si="6"/>
        <v>4.3099999999999996</v>
      </c>
      <c r="M52" s="97">
        <f t="shared" si="7"/>
        <v>0</v>
      </c>
      <c r="N52" s="98">
        <f t="shared" si="8"/>
        <v>3.5893602197996932</v>
      </c>
      <c r="O52" s="98">
        <f t="shared" si="9"/>
        <v>0</v>
      </c>
      <c r="P52" s="99">
        <f t="shared" si="10"/>
        <v>4.3099999999999996</v>
      </c>
      <c r="Q52" s="99">
        <f t="shared" si="11"/>
        <v>0</v>
      </c>
    </row>
    <row r="53" spans="2:17" ht="14.45" customHeight="1">
      <c r="B53" s="67"/>
      <c r="C53" s="91" t="s">
        <v>21</v>
      </c>
      <c r="D53" s="91" t="s">
        <v>23</v>
      </c>
      <c r="E53" s="110"/>
      <c r="F53" s="93">
        <v>11303901050</v>
      </c>
      <c r="G53" s="94" t="s">
        <v>52</v>
      </c>
      <c r="H53" s="95"/>
      <c r="I53" s="91" t="s">
        <v>24</v>
      </c>
      <c r="J53" s="91">
        <v>50</v>
      </c>
      <c r="K53" s="96">
        <v>5.4495396037834762</v>
      </c>
      <c r="L53" s="96">
        <f t="shared" si="6"/>
        <v>6.54</v>
      </c>
      <c r="M53" s="97">
        <f t="shared" si="7"/>
        <v>0</v>
      </c>
      <c r="N53" s="98">
        <f t="shared" si="8"/>
        <v>5.4495396037834762</v>
      </c>
      <c r="O53" s="98">
        <f t="shared" si="9"/>
        <v>0</v>
      </c>
      <c r="P53" s="99">
        <f t="shared" si="10"/>
        <v>6.54</v>
      </c>
      <c r="Q53" s="99">
        <f t="shared" si="11"/>
        <v>0</v>
      </c>
    </row>
    <row r="54" spans="2:17" ht="14.45" customHeight="1">
      <c r="B54" s="67"/>
      <c r="C54" s="91" t="s">
        <v>21</v>
      </c>
      <c r="D54" s="91" t="s">
        <v>23</v>
      </c>
      <c r="E54" s="110"/>
      <c r="F54" s="93">
        <v>11304001050</v>
      </c>
      <c r="G54" s="94" t="s">
        <v>53</v>
      </c>
      <c r="H54" s="95"/>
      <c r="I54" s="91" t="s">
        <v>24</v>
      </c>
      <c r="J54" s="91">
        <v>50</v>
      </c>
      <c r="K54" s="96">
        <v>7.9647117286066171</v>
      </c>
      <c r="L54" s="96">
        <f t="shared" si="6"/>
        <v>9.56</v>
      </c>
      <c r="M54" s="97">
        <f t="shared" si="7"/>
        <v>0</v>
      </c>
      <c r="N54" s="98">
        <f t="shared" si="8"/>
        <v>7.9647117286066171</v>
      </c>
      <c r="O54" s="98">
        <f t="shared" si="9"/>
        <v>0</v>
      </c>
      <c r="P54" s="99">
        <f t="shared" si="10"/>
        <v>9.56</v>
      </c>
      <c r="Q54" s="99">
        <f t="shared" si="11"/>
        <v>0</v>
      </c>
    </row>
    <row r="55" spans="2:17" ht="14.45" customHeight="1">
      <c r="B55" s="67"/>
      <c r="C55" s="91" t="s">
        <v>21</v>
      </c>
      <c r="D55" s="91" t="s">
        <v>23</v>
      </c>
      <c r="E55" s="110"/>
      <c r="F55" s="93">
        <v>11303701006</v>
      </c>
      <c r="G55" s="94" t="s">
        <v>54</v>
      </c>
      <c r="H55" s="95"/>
      <c r="I55" s="91" t="s">
        <v>24</v>
      </c>
      <c r="J55" s="91">
        <v>60</v>
      </c>
      <c r="K55" s="96">
        <v>2.9867668982274811</v>
      </c>
      <c r="L55" s="96">
        <f t="shared" si="6"/>
        <v>3.58</v>
      </c>
      <c r="M55" s="97">
        <f t="shared" si="7"/>
        <v>0</v>
      </c>
      <c r="N55" s="98">
        <f t="shared" si="8"/>
        <v>2.9867668982274811</v>
      </c>
      <c r="O55" s="98">
        <f t="shared" si="9"/>
        <v>0</v>
      </c>
      <c r="P55" s="99">
        <f t="shared" si="10"/>
        <v>3.58</v>
      </c>
      <c r="Q55" s="99">
        <f t="shared" si="11"/>
        <v>0</v>
      </c>
    </row>
    <row r="56" spans="2:17" ht="14.45" customHeight="1">
      <c r="B56" s="67"/>
      <c r="C56" s="91" t="s">
        <v>21</v>
      </c>
      <c r="D56" s="91" t="s">
        <v>23</v>
      </c>
      <c r="E56" s="110"/>
      <c r="F56" s="93">
        <v>11303801006</v>
      </c>
      <c r="G56" s="94" t="s">
        <v>55</v>
      </c>
      <c r="H56" s="95"/>
      <c r="I56" s="91" t="s">
        <v>24</v>
      </c>
      <c r="J56" s="91">
        <v>60</v>
      </c>
      <c r="K56" s="96">
        <v>4.0085555739368841</v>
      </c>
      <c r="L56" s="96">
        <f t="shared" si="6"/>
        <v>4.8099999999999996</v>
      </c>
      <c r="M56" s="97">
        <f t="shared" si="7"/>
        <v>0</v>
      </c>
      <c r="N56" s="98">
        <f t="shared" si="8"/>
        <v>4.0085555739368841</v>
      </c>
      <c r="O56" s="98">
        <f t="shared" si="9"/>
        <v>0</v>
      </c>
      <c r="P56" s="99">
        <f t="shared" si="10"/>
        <v>4.8099999999999996</v>
      </c>
      <c r="Q56" s="99">
        <f t="shared" si="11"/>
        <v>0</v>
      </c>
    </row>
    <row r="57" spans="2:17" ht="14.45" customHeight="1">
      <c r="B57" s="67"/>
      <c r="C57" s="91" t="s">
        <v>21</v>
      </c>
      <c r="D57" s="91" t="s">
        <v>23</v>
      </c>
      <c r="E57" s="110"/>
      <c r="F57" s="93">
        <v>11303901006</v>
      </c>
      <c r="G57" s="94" t="s">
        <v>56</v>
      </c>
      <c r="H57" s="95"/>
      <c r="I57" s="91" t="s">
        <v>24</v>
      </c>
      <c r="J57" s="91">
        <v>30</v>
      </c>
      <c r="K57" s="96">
        <v>5.8425352482870911</v>
      </c>
      <c r="L57" s="96">
        <f t="shared" si="6"/>
        <v>7.01</v>
      </c>
      <c r="M57" s="97">
        <f t="shared" si="7"/>
        <v>0</v>
      </c>
      <c r="N57" s="98">
        <f t="shared" si="8"/>
        <v>5.8425352482870911</v>
      </c>
      <c r="O57" s="98">
        <f t="shared" si="9"/>
        <v>0</v>
      </c>
      <c r="P57" s="99">
        <f t="shared" si="10"/>
        <v>7.01</v>
      </c>
      <c r="Q57" s="99">
        <f t="shared" si="11"/>
        <v>0</v>
      </c>
    </row>
    <row r="58" spans="2:17" ht="14.45" customHeight="1">
      <c r="B58" s="67"/>
      <c r="C58" s="91" t="s">
        <v>21</v>
      </c>
      <c r="D58" s="91" t="s">
        <v>23</v>
      </c>
      <c r="E58" s="110"/>
      <c r="F58" s="93">
        <v>11304001006</v>
      </c>
      <c r="G58" s="94" t="s">
        <v>57</v>
      </c>
      <c r="H58" s="95"/>
      <c r="I58" s="91" t="s">
        <v>24</v>
      </c>
      <c r="J58" s="91">
        <v>30</v>
      </c>
      <c r="K58" s="96">
        <v>8.3708072279270205</v>
      </c>
      <c r="L58" s="96">
        <f t="shared" si="6"/>
        <v>10.039999999999999</v>
      </c>
      <c r="M58" s="97">
        <f t="shared" si="7"/>
        <v>0</v>
      </c>
      <c r="N58" s="98">
        <f t="shared" si="8"/>
        <v>8.3708072279270205</v>
      </c>
      <c r="O58" s="98">
        <f t="shared" si="9"/>
        <v>0</v>
      </c>
      <c r="P58" s="99">
        <f t="shared" si="10"/>
        <v>10.039999999999999</v>
      </c>
      <c r="Q58" s="99">
        <f t="shared" si="11"/>
        <v>0</v>
      </c>
    </row>
    <row r="59" spans="2:17" ht="14.45" customHeight="1">
      <c r="B59" s="67"/>
      <c r="C59" s="91" t="s">
        <v>21</v>
      </c>
      <c r="D59" s="91" t="s">
        <v>23</v>
      </c>
      <c r="E59" s="110"/>
      <c r="F59" s="93">
        <v>11304101006</v>
      </c>
      <c r="G59" s="94" t="s">
        <v>58</v>
      </c>
      <c r="H59" s="95"/>
      <c r="I59" s="91" t="s">
        <v>24</v>
      </c>
      <c r="J59" s="91">
        <v>12</v>
      </c>
      <c r="K59" s="96">
        <v>12.968856268619328</v>
      </c>
      <c r="L59" s="96">
        <f t="shared" si="6"/>
        <v>15.56</v>
      </c>
      <c r="M59" s="97">
        <f t="shared" si="7"/>
        <v>0</v>
      </c>
      <c r="N59" s="98">
        <f t="shared" si="8"/>
        <v>12.968856268619328</v>
      </c>
      <c r="O59" s="98">
        <f t="shared" si="9"/>
        <v>0</v>
      </c>
      <c r="P59" s="99">
        <f t="shared" si="10"/>
        <v>15.56</v>
      </c>
      <c r="Q59" s="99">
        <f t="shared" si="11"/>
        <v>0</v>
      </c>
    </row>
    <row r="60" spans="2:17" ht="14.45" customHeight="1">
      <c r="B60" s="67"/>
      <c r="C60" s="70" t="s">
        <v>21</v>
      </c>
      <c r="D60" s="91"/>
      <c r="E60" s="111"/>
      <c r="F60" s="71">
        <v>11304201006</v>
      </c>
      <c r="G60" s="101" t="s">
        <v>59</v>
      </c>
      <c r="H60" s="102"/>
      <c r="I60" s="70" t="s">
        <v>24</v>
      </c>
      <c r="J60" s="70">
        <v>6</v>
      </c>
      <c r="K60" s="107">
        <v>17.069110826273722</v>
      </c>
      <c r="L60" s="107">
        <f t="shared" si="6"/>
        <v>20.48</v>
      </c>
      <c r="M60" s="104">
        <f t="shared" si="7"/>
        <v>0</v>
      </c>
      <c r="N60" s="105">
        <f t="shared" si="8"/>
        <v>17.069110826273722</v>
      </c>
      <c r="O60" s="105">
        <f t="shared" si="9"/>
        <v>0</v>
      </c>
      <c r="P60" s="106">
        <f t="shared" si="10"/>
        <v>20.48</v>
      </c>
      <c r="Q60" s="106">
        <f t="shared" si="11"/>
        <v>0</v>
      </c>
    </row>
    <row r="61" spans="2:17" ht="14.45" customHeight="1">
      <c r="B61" s="67"/>
      <c r="C61" s="70" t="s">
        <v>21</v>
      </c>
      <c r="D61" s="91"/>
      <c r="E61" s="111"/>
      <c r="F61" s="71">
        <v>11304301006</v>
      </c>
      <c r="G61" s="101" t="s">
        <v>60</v>
      </c>
      <c r="H61" s="102"/>
      <c r="I61" s="70" t="s">
        <v>24</v>
      </c>
      <c r="J61" s="70">
        <v>6</v>
      </c>
      <c r="K61" s="107">
        <v>25.191020812681781</v>
      </c>
      <c r="L61" s="107">
        <f t="shared" si="6"/>
        <v>30.23</v>
      </c>
      <c r="M61" s="104">
        <f t="shared" si="7"/>
        <v>0</v>
      </c>
      <c r="N61" s="105">
        <f t="shared" si="8"/>
        <v>25.191020812681781</v>
      </c>
      <c r="O61" s="105">
        <f t="shared" si="9"/>
        <v>0</v>
      </c>
      <c r="P61" s="106">
        <f t="shared" si="10"/>
        <v>30.23</v>
      </c>
      <c r="Q61" s="106">
        <f t="shared" si="11"/>
        <v>0</v>
      </c>
    </row>
    <row r="62" spans="2:17" ht="14.45" customHeight="1">
      <c r="B62" s="67"/>
      <c r="C62" s="70"/>
      <c r="D62" s="91"/>
      <c r="E62" s="111"/>
      <c r="F62" s="71"/>
      <c r="G62" s="101"/>
      <c r="H62" s="102"/>
      <c r="I62" s="70"/>
      <c r="J62" s="70"/>
      <c r="K62" s="107"/>
      <c r="L62" s="107"/>
      <c r="M62" s="104"/>
      <c r="N62" s="105"/>
      <c r="O62" s="105"/>
      <c r="P62" s="106"/>
      <c r="Q62" s="106"/>
    </row>
    <row r="63" spans="2:17" ht="14.45" customHeight="1">
      <c r="B63" s="108"/>
      <c r="C63" s="109" t="s">
        <v>21</v>
      </c>
      <c r="D63" s="91" t="s">
        <v>34</v>
      </c>
      <c r="E63" s="111"/>
      <c r="F63" s="71">
        <v>11308701050</v>
      </c>
      <c r="G63" s="101" t="s">
        <v>61</v>
      </c>
      <c r="H63" s="102"/>
      <c r="I63" s="70" t="s">
        <v>24</v>
      </c>
      <c r="J63" s="70">
        <v>50</v>
      </c>
      <c r="K63" s="107">
        <v>6.5106278439432392</v>
      </c>
      <c r="L63" s="107">
        <f>ROUND((K63*$C$3),2)</f>
        <v>7.81</v>
      </c>
      <c r="M63" s="104">
        <f>L63*H63</f>
        <v>0</v>
      </c>
      <c r="N63" s="105">
        <f>K63*(1-$F$5-$F$7)*(1-$F$9)*(1+$F$11)</f>
        <v>6.5106278439432392</v>
      </c>
      <c r="O63" s="105">
        <f>N63*H63</f>
        <v>0</v>
      </c>
      <c r="P63" s="106">
        <f>ROUND((N63*$C$3),2)</f>
        <v>7.81</v>
      </c>
      <c r="Q63" s="106">
        <f>P63*H63</f>
        <v>0</v>
      </c>
    </row>
    <row r="64" spans="2:17" ht="14.45" customHeight="1">
      <c r="B64" s="108"/>
      <c r="C64" s="109" t="s">
        <v>21</v>
      </c>
      <c r="D64" s="91" t="s">
        <v>34</v>
      </c>
      <c r="E64" s="111"/>
      <c r="F64" s="71">
        <v>11308801050</v>
      </c>
      <c r="G64" s="101" t="s">
        <v>62</v>
      </c>
      <c r="H64" s="102"/>
      <c r="I64" s="70" t="s">
        <v>24</v>
      </c>
      <c r="J64" s="70">
        <v>50</v>
      </c>
      <c r="K64" s="107">
        <v>7.6765149226372991</v>
      </c>
      <c r="L64" s="107">
        <f>ROUND((K64*$C$3),2)</f>
        <v>9.2100000000000009</v>
      </c>
      <c r="M64" s="104">
        <f>L64*H64</f>
        <v>0</v>
      </c>
      <c r="N64" s="105">
        <f>K64*(1-$F$5-$F$7)*(1-$F$9)*(1+$F$11)</f>
        <v>7.6765149226372991</v>
      </c>
      <c r="O64" s="105">
        <f>N64*H64</f>
        <v>0</v>
      </c>
      <c r="P64" s="106">
        <f>ROUND((N64*$C$3),2)</f>
        <v>9.2100000000000009</v>
      </c>
      <c r="Q64" s="106">
        <f>P64*H64</f>
        <v>0</v>
      </c>
    </row>
    <row r="65" spans="2:17" ht="14.45" customHeight="1">
      <c r="B65" s="108"/>
      <c r="C65" s="109" t="s">
        <v>21</v>
      </c>
      <c r="D65" s="91" t="s">
        <v>34</v>
      </c>
      <c r="E65" s="111"/>
      <c r="F65" s="71">
        <v>11308901025</v>
      </c>
      <c r="G65" s="101" t="s">
        <v>63</v>
      </c>
      <c r="H65" s="102"/>
      <c r="I65" s="70" t="s">
        <v>24</v>
      </c>
      <c r="J65" s="70">
        <v>25</v>
      </c>
      <c r="K65" s="107">
        <v>9.248497500651764</v>
      </c>
      <c r="L65" s="107">
        <f>ROUND((K65*$C$3),2)</f>
        <v>11.1</v>
      </c>
      <c r="M65" s="104">
        <f>L65*H65</f>
        <v>0</v>
      </c>
      <c r="N65" s="105">
        <f>K65*(1-$F$5-$F$7)*(1-$F$9)*(1+$F$11)</f>
        <v>9.248497500651764</v>
      </c>
      <c r="O65" s="105">
        <f>N65*H65</f>
        <v>0</v>
      </c>
      <c r="P65" s="106">
        <f>ROUND((N65*$C$3),2)</f>
        <v>11.1</v>
      </c>
      <c r="Q65" s="106">
        <f>P65*H65</f>
        <v>0</v>
      </c>
    </row>
    <row r="66" spans="2:17" ht="14.45" customHeight="1">
      <c r="B66" s="108"/>
      <c r="C66" s="109" t="s">
        <v>21</v>
      </c>
      <c r="D66" s="91" t="s">
        <v>34</v>
      </c>
      <c r="E66" s="111"/>
      <c r="F66" s="71">
        <v>11309001025</v>
      </c>
      <c r="G66" s="101" t="s">
        <v>64</v>
      </c>
      <c r="H66" s="102"/>
      <c r="I66" s="70" t="s">
        <v>24</v>
      </c>
      <c r="J66" s="70">
        <v>25</v>
      </c>
      <c r="K66" s="107">
        <v>10.885979352750164</v>
      </c>
      <c r="L66" s="107">
        <f>ROUND((K66*$C$3),2)</f>
        <v>13.06</v>
      </c>
      <c r="M66" s="104">
        <f>L66*H66</f>
        <v>0</v>
      </c>
      <c r="N66" s="105">
        <f>K66*(1-$F$5-$F$7)*(1-$F$9)*(1+$F$11)</f>
        <v>10.885979352750164</v>
      </c>
      <c r="O66" s="105">
        <f>N66*H66</f>
        <v>0</v>
      </c>
      <c r="P66" s="106">
        <f>ROUND((N66*$C$3),2)</f>
        <v>13.06</v>
      </c>
      <c r="Q66" s="106">
        <f>P66*H66</f>
        <v>0</v>
      </c>
    </row>
    <row r="67" spans="2:17" ht="14.45" customHeight="1">
      <c r="B67" s="108"/>
      <c r="C67" s="109"/>
      <c r="D67" s="91"/>
      <c r="E67" s="111"/>
      <c r="F67" s="71"/>
      <c r="G67" s="101"/>
      <c r="H67" s="102"/>
      <c r="I67" s="70"/>
      <c r="J67" s="70"/>
      <c r="K67" s="107"/>
      <c r="L67" s="107"/>
      <c r="M67" s="104"/>
      <c r="N67" s="105"/>
      <c r="O67" s="105"/>
      <c r="P67" s="106"/>
      <c r="Q67" s="106"/>
    </row>
    <row r="68" spans="2:17" ht="14.45" customHeight="1">
      <c r="B68" s="67"/>
      <c r="C68" s="109" t="s">
        <v>21</v>
      </c>
      <c r="D68" s="91" t="s">
        <v>34</v>
      </c>
      <c r="E68" s="111"/>
      <c r="F68" s="71">
        <v>11304601050</v>
      </c>
      <c r="G68" s="101" t="s">
        <v>65</v>
      </c>
      <c r="H68" s="102"/>
      <c r="I68" s="70" t="s">
        <v>24</v>
      </c>
      <c r="J68" s="70">
        <v>50</v>
      </c>
      <c r="K68" s="107">
        <v>4.2181532510054787</v>
      </c>
      <c r="L68" s="107">
        <f t="shared" ref="L68:L76" si="12">ROUND((K68*$C$3),2)</f>
        <v>5.0599999999999996</v>
      </c>
      <c r="M68" s="104">
        <f t="shared" ref="M68:M76" si="13">L68*H68</f>
        <v>0</v>
      </c>
      <c r="N68" s="105">
        <f t="shared" ref="N68:N76" si="14">K68*(1-$F$5-$F$7)*(1-$F$9)*(1+$F$11)</f>
        <v>4.2181532510054787</v>
      </c>
      <c r="O68" s="105">
        <f t="shared" ref="O68:O76" si="15">N68*H68</f>
        <v>0</v>
      </c>
      <c r="P68" s="106">
        <f t="shared" ref="P68:P76" si="16">ROUND((N68*$C$3),2)</f>
        <v>5.0599999999999996</v>
      </c>
      <c r="Q68" s="106">
        <f t="shared" ref="Q68:Q76" si="17">P68*H68</f>
        <v>0</v>
      </c>
    </row>
    <row r="69" spans="2:17" ht="14.45" customHeight="1">
      <c r="B69" s="67"/>
      <c r="C69" s="109" t="s">
        <v>21</v>
      </c>
      <c r="D69" s="91" t="s">
        <v>34</v>
      </c>
      <c r="E69" s="111"/>
      <c r="F69" s="71">
        <v>11304701050</v>
      </c>
      <c r="G69" s="101" t="s">
        <v>66</v>
      </c>
      <c r="H69" s="102"/>
      <c r="I69" s="70" t="s">
        <v>24</v>
      </c>
      <c r="J69" s="70">
        <v>50</v>
      </c>
      <c r="K69" s="107">
        <v>5.5936380067681339</v>
      </c>
      <c r="L69" s="107">
        <f t="shared" si="12"/>
        <v>6.71</v>
      </c>
      <c r="M69" s="104">
        <f t="shared" si="13"/>
        <v>0</v>
      </c>
      <c r="N69" s="105">
        <f t="shared" si="14"/>
        <v>5.5936380067681339</v>
      </c>
      <c r="O69" s="105">
        <f t="shared" si="15"/>
        <v>0</v>
      </c>
      <c r="P69" s="106">
        <f t="shared" si="16"/>
        <v>6.71</v>
      </c>
      <c r="Q69" s="106">
        <f t="shared" si="17"/>
        <v>0</v>
      </c>
    </row>
    <row r="70" spans="2:17" ht="14.45" customHeight="1">
      <c r="B70" s="108"/>
      <c r="C70" s="109" t="s">
        <v>21</v>
      </c>
      <c r="D70" s="91" t="s">
        <v>34</v>
      </c>
      <c r="E70" s="111"/>
      <c r="F70" s="71">
        <v>11315071025</v>
      </c>
      <c r="G70" s="101" t="s">
        <v>67</v>
      </c>
      <c r="H70" s="102"/>
      <c r="I70" s="70" t="s">
        <v>24</v>
      </c>
      <c r="J70" s="70">
        <v>25</v>
      </c>
      <c r="K70" s="107">
        <v>7.8599128900723203</v>
      </c>
      <c r="L70" s="107">
        <f t="shared" si="12"/>
        <v>9.43</v>
      </c>
      <c r="M70" s="104">
        <f t="shared" si="13"/>
        <v>0</v>
      </c>
      <c r="N70" s="105">
        <f t="shared" si="14"/>
        <v>7.8599128900723203</v>
      </c>
      <c r="O70" s="105">
        <f t="shared" si="15"/>
        <v>0</v>
      </c>
      <c r="P70" s="106">
        <f t="shared" si="16"/>
        <v>9.43</v>
      </c>
      <c r="Q70" s="106">
        <f t="shared" si="17"/>
        <v>0</v>
      </c>
    </row>
    <row r="71" spans="2:17" ht="14.45" customHeight="1">
      <c r="B71" s="67"/>
      <c r="C71" s="109" t="s">
        <v>21</v>
      </c>
      <c r="D71" s="91" t="s">
        <v>34</v>
      </c>
      <c r="E71" s="111"/>
      <c r="F71" s="71">
        <v>11304801050</v>
      </c>
      <c r="G71" s="101" t="s">
        <v>68</v>
      </c>
      <c r="H71" s="102"/>
      <c r="I71" s="70" t="s">
        <v>24</v>
      </c>
      <c r="J71" s="70">
        <v>50</v>
      </c>
      <c r="K71" s="107">
        <v>4.9255454111119867</v>
      </c>
      <c r="L71" s="107">
        <f t="shared" si="12"/>
        <v>5.91</v>
      </c>
      <c r="M71" s="104">
        <f t="shared" si="13"/>
        <v>0</v>
      </c>
      <c r="N71" s="105">
        <f t="shared" si="14"/>
        <v>4.9255454111119867</v>
      </c>
      <c r="O71" s="105">
        <f t="shared" si="15"/>
        <v>0</v>
      </c>
      <c r="P71" s="106">
        <f t="shared" si="16"/>
        <v>5.91</v>
      </c>
      <c r="Q71" s="106">
        <f t="shared" si="17"/>
        <v>0</v>
      </c>
    </row>
    <row r="72" spans="2:17" ht="14.45" customHeight="1">
      <c r="B72" s="67"/>
      <c r="C72" s="109" t="s">
        <v>21</v>
      </c>
      <c r="D72" s="91" t="s">
        <v>34</v>
      </c>
      <c r="E72" s="111"/>
      <c r="F72" s="71">
        <v>11304901050</v>
      </c>
      <c r="G72" s="101" t="s">
        <v>69</v>
      </c>
      <c r="H72" s="102"/>
      <c r="I72" s="70" t="s">
        <v>24</v>
      </c>
      <c r="J72" s="70">
        <v>50</v>
      </c>
      <c r="K72" s="107">
        <v>6.3665294409585798</v>
      </c>
      <c r="L72" s="107">
        <f t="shared" si="12"/>
        <v>7.64</v>
      </c>
      <c r="M72" s="104">
        <f t="shared" si="13"/>
        <v>0</v>
      </c>
      <c r="N72" s="105">
        <f t="shared" si="14"/>
        <v>6.3665294409585798</v>
      </c>
      <c r="O72" s="105">
        <f t="shared" si="15"/>
        <v>0</v>
      </c>
      <c r="P72" s="106">
        <f t="shared" si="16"/>
        <v>7.64</v>
      </c>
      <c r="Q72" s="106">
        <f t="shared" si="17"/>
        <v>0</v>
      </c>
    </row>
    <row r="73" spans="2:17" ht="14.45" customHeight="1">
      <c r="B73" s="108"/>
      <c r="C73" s="109" t="s">
        <v>21</v>
      </c>
      <c r="D73" s="91" t="s">
        <v>34</v>
      </c>
      <c r="E73" s="111"/>
      <c r="F73" s="71">
        <v>11315081025</v>
      </c>
      <c r="G73" s="101" t="s">
        <v>70</v>
      </c>
      <c r="H73" s="102"/>
      <c r="I73" s="70" t="s">
        <v>24</v>
      </c>
      <c r="J73" s="70">
        <v>25</v>
      </c>
      <c r="K73" s="107">
        <v>8.3053079538430854</v>
      </c>
      <c r="L73" s="107">
        <f t="shared" si="12"/>
        <v>9.9700000000000006</v>
      </c>
      <c r="M73" s="104">
        <f t="shared" si="13"/>
        <v>0</v>
      </c>
      <c r="N73" s="105">
        <f t="shared" si="14"/>
        <v>8.3053079538430854</v>
      </c>
      <c r="O73" s="105">
        <f t="shared" si="15"/>
        <v>0</v>
      </c>
      <c r="P73" s="106">
        <f t="shared" si="16"/>
        <v>9.9700000000000006</v>
      </c>
      <c r="Q73" s="106">
        <f t="shared" si="17"/>
        <v>0</v>
      </c>
    </row>
    <row r="74" spans="2:17" ht="14.45" customHeight="1">
      <c r="B74" s="108"/>
      <c r="C74" s="109" t="s">
        <v>21</v>
      </c>
      <c r="D74" s="91" t="s">
        <v>34</v>
      </c>
      <c r="E74" s="111"/>
      <c r="F74" s="71">
        <v>11315091025</v>
      </c>
      <c r="G74" s="101" t="s">
        <v>71</v>
      </c>
      <c r="H74" s="102"/>
      <c r="I74" s="70" t="s">
        <v>24</v>
      </c>
      <c r="J74" s="70">
        <v>25</v>
      </c>
      <c r="K74" s="107">
        <v>5.3447407652491785</v>
      </c>
      <c r="L74" s="107">
        <f t="shared" si="12"/>
        <v>6.41</v>
      </c>
      <c r="M74" s="104">
        <f t="shared" si="13"/>
        <v>0</v>
      </c>
      <c r="N74" s="105">
        <f t="shared" si="14"/>
        <v>5.3447407652491785</v>
      </c>
      <c r="O74" s="105">
        <f t="shared" si="15"/>
        <v>0</v>
      </c>
      <c r="P74" s="106">
        <f t="shared" si="16"/>
        <v>6.41</v>
      </c>
      <c r="Q74" s="106">
        <f t="shared" si="17"/>
        <v>0</v>
      </c>
    </row>
    <row r="75" spans="2:17" ht="14.45" customHeight="1">
      <c r="B75" s="108"/>
      <c r="C75" s="109" t="s">
        <v>21</v>
      </c>
      <c r="D75" s="91" t="s">
        <v>34</v>
      </c>
      <c r="E75" s="111"/>
      <c r="F75" s="71">
        <v>11315151025</v>
      </c>
      <c r="G75" s="101" t="s">
        <v>72</v>
      </c>
      <c r="H75" s="102"/>
      <c r="I75" s="70" t="s">
        <v>24</v>
      </c>
      <c r="J75" s="70">
        <v>25</v>
      </c>
      <c r="K75" s="107">
        <v>6.458228424676089</v>
      </c>
      <c r="L75" s="107">
        <f t="shared" si="12"/>
        <v>7.75</v>
      </c>
      <c r="M75" s="104">
        <f t="shared" si="13"/>
        <v>0</v>
      </c>
      <c r="N75" s="105">
        <f t="shared" si="14"/>
        <v>6.458228424676089</v>
      </c>
      <c r="O75" s="105">
        <f t="shared" si="15"/>
        <v>0</v>
      </c>
      <c r="P75" s="106">
        <f t="shared" si="16"/>
        <v>7.75</v>
      </c>
      <c r="Q75" s="106">
        <f t="shared" si="17"/>
        <v>0</v>
      </c>
    </row>
    <row r="76" spans="2:17" ht="14.45" customHeight="1">
      <c r="B76" s="108"/>
      <c r="C76" s="109" t="s">
        <v>21</v>
      </c>
      <c r="D76" s="91" t="s">
        <v>34</v>
      </c>
      <c r="E76" s="111"/>
      <c r="F76" s="71">
        <v>11315171025</v>
      </c>
      <c r="G76" s="101" t="s">
        <v>73</v>
      </c>
      <c r="H76" s="102"/>
      <c r="I76" s="70" t="s">
        <v>24</v>
      </c>
      <c r="J76" s="70">
        <v>25</v>
      </c>
      <c r="K76" s="107">
        <v>8.93410098504887</v>
      </c>
      <c r="L76" s="107">
        <f t="shared" si="12"/>
        <v>10.72</v>
      </c>
      <c r="M76" s="104">
        <f t="shared" si="13"/>
        <v>0</v>
      </c>
      <c r="N76" s="105">
        <f t="shared" si="14"/>
        <v>8.93410098504887</v>
      </c>
      <c r="O76" s="105">
        <f t="shared" si="15"/>
        <v>0</v>
      </c>
      <c r="P76" s="106">
        <f t="shared" si="16"/>
        <v>10.72</v>
      </c>
      <c r="Q76" s="106">
        <f t="shared" si="17"/>
        <v>0</v>
      </c>
    </row>
    <row r="77" spans="2:17" ht="14.45" customHeight="1">
      <c r="B77" s="108"/>
      <c r="C77" s="109"/>
      <c r="D77" s="91"/>
      <c r="E77" s="111"/>
      <c r="F77" s="71"/>
      <c r="G77" s="101"/>
      <c r="H77" s="102"/>
      <c r="I77" s="70"/>
      <c r="J77" s="70"/>
      <c r="K77" s="107"/>
      <c r="L77" s="107"/>
      <c r="M77" s="104"/>
      <c r="N77" s="105"/>
      <c r="O77" s="105"/>
      <c r="P77" s="106"/>
      <c r="Q77" s="106"/>
    </row>
    <row r="78" spans="2:17" ht="14.45" customHeight="1">
      <c r="B78" s="67"/>
      <c r="C78" s="109" t="s">
        <v>21</v>
      </c>
      <c r="D78" s="91" t="s">
        <v>34</v>
      </c>
      <c r="E78" s="70"/>
      <c r="F78" s="71">
        <v>11304401050</v>
      </c>
      <c r="G78" s="101" t="s">
        <v>74</v>
      </c>
      <c r="H78" s="102"/>
      <c r="I78" s="70" t="s">
        <v>24</v>
      </c>
      <c r="J78" s="70">
        <v>50</v>
      </c>
      <c r="K78" s="107">
        <v>3.5369608005325439</v>
      </c>
      <c r="L78" s="107">
        <f>ROUND((K78*$C$3),2)</f>
        <v>4.24</v>
      </c>
      <c r="M78" s="104">
        <f>L78*H78</f>
        <v>0</v>
      </c>
      <c r="N78" s="105">
        <f>K78*(1-$F$5-$F$7)*(1-$F$9)*(1+$F$11)</f>
        <v>3.5369608005325439</v>
      </c>
      <c r="O78" s="105">
        <f>N78*H78</f>
        <v>0</v>
      </c>
      <c r="P78" s="106">
        <f>ROUND((N78*$C$3),2)</f>
        <v>4.24</v>
      </c>
      <c r="Q78" s="106">
        <f>P78*H78</f>
        <v>0</v>
      </c>
    </row>
    <row r="79" spans="2:17" ht="14.45" customHeight="1">
      <c r="B79" s="67"/>
      <c r="C79" s="109" t="s">
        <v>21</v>
      </c>
      <c r="D79" s="91" t="s">
        <v>34</v>
      </c>
      <c r="E79" s="70"/>
      <c r="F79" s="71">
        <v>11304501050</v>
      </c>
      <c r="G79" s="101" t="s">
        <v>75</v>
      </c>
      <c r="H79" s="102"/>
      <c r="I79" s="70" t="s">
        <v>24</v>
      </c>
      <c r="J79" s="70">
        <v>50</v>
      </c>
      <c r="K79" s="107">
        <v>4.6766481695930304</v>
      </c>
      <c r="L79" s="107">
        <f>ROUND((K79*$C$3),2)</f>
        <v>5.61</v>
      </c>
      <c r="M79" s="104">
        <f>L79*H79</f>
        <v>0</v>
      </c>
      <c r="N79" s="105">
        <f>K79*(1-$F$5-$F$7)*(1-$F$9)*(1+$F$11)</f>
        <v>4.6766481695930304</v>
      </c>
      <c r="O79" s="105">
        <f>N79*H79</f>
        <v>0</v>
      </c>
      <c r="P79" s="106">
        <f>ROUND((N79*$C$3),2)</f>
        <v>5.61</v>
      </c>
      <c r="Q79" s="106">
        <f>P79*H79</f>
        <v>0</v>
      </c>
    </row>
    <row r="80" spans="2:17" ht="14.45" customHeight="1">
      <c r="B80" s="67"/>
      <c r="C80" s="109"/>
      <c r="D80" s="91"/>
      <c r="E80" s="70"/>
      <c r="F80" s="71"/>
      <c r="G80" s="101"/>
      <c r="H80" s="102"/>
      <c r="I80" s="70"/>
      <c r="J80" s="70"/>
      <c r="K80" s="107"/>
      <c r="L80" s="107"/>
      <c r="M80" s="104"/>
      <c r="N80" s="105"/>
      <c r="O80" s="105"/>
      <c r="P80" s="106"/>
      <c r="Q80" s="106"/>
    </row>
    <row r="81" spans="2:17" s="401" customFormat="1" ht="14.45" customHeight="1">
      <c r="B81" s="112" t="s">
        <v>76</v>
      </c>
      <c r="C81" s="113" t="s">
        <v>21</v>
      </c>
      <c r="D81" s="113" t="s">
        <v>23</v>
      </c>
      <c r="E81" s="114"/>
      <c r="F81" s="115">
        <v>11370101100</v>
      </c>
      <c r="G81" s="116" t="s">
        <v>77</v>
      </c>
      <c r="H81" s="117"/>
      <c r="I81" s="113" t="s">
        <v>24</v>
      </c>
      <c r="J81" s="113">
        <v>100</v>
      </c>
      <c r="K81" s="243">
        <v>1.9236102599387519</v>
      </c>
      <c r="L81" s="243">
        <f t="shared" ref="L81:L91" si="18">ROUND((K81*$C$3),2)</f>
        <v>2.31</v>
      </c>
      <c r="M81" s="118">
        <f t="shared" ref="M81:M91" si="19">L81*H81</f>
        <v>0</v>
      </c>
      <c r="N81" s="119">
        <f t="shared" ref="N81:N91" si="20">K81*(1-$F$5-$F$7)*(1-$F$9)*(1+$F$11)</f>
        <v>1.9236102599387519</v>
      </c>
      <c r="O81" s="119">
        <f t="shared" ref="O81:O91" si="21">N81*H81</f>
        <v>0</v>
      </c>
      <c r="P81" s="120">
        <f t="shared" ref="P81:P91" si="22">ROUND((N81*$C$3),2)</f>
        <v>2.31</v>
      </c>
      <c r="Q81" s="120">
        <f t="shared" ref="Q81:Q91" si="23">P81*H81</f>
        <v>0</v>
      </c>
    </row>
    <row r="82" spans="2:17" s="401" customFormat="1" ht="26.45" customHeight="1">
      <c r="B82" s="112" t="s">
        <v>76</v>
      </c>
      <c r="C82" s="113" t="s">
        <v>21</v>
      </c>
      <c r="D82" s="113"/>
      <c r="E82" s="114"/>
      <c r="F82" s="121">
        <v>11370101006</v>
      </c>
      <c r="G82" s="116" t="s">
        <v>78</v>
      </c>
      <c r="H82" s="117"/>
      <c r="I82" s="113" t="s">
        <v>24</v>
      </c>
      <c r="J82" s="113">
        <v>60</v>
      </c>
      <c r="K82" s="243">
        <v>2.2338699792837122</v>
      </c>
      <c r="L82" s="243">
        <f t="shared" si="18"/>
        <v>2.68</v>
      </c>
      <c r="M82" s="118">
        <f t="shared" si="19"/>
        <v>0</v>
      </c>
      <c r="N82" s="119">
        <f t="shared" si="20"/>
        <v>2.2338699792837122</v>
      </c>
      <c r="O82" s="119">
        <f t="shared" si="21"/>
        <v>0</v>
      </c>
      <c r="P82" s="120">
        <f t="shared" si="22"/>
        <v>2.68</v>
      </c>
      <c r="Q82" s="120">
        <f t="shared" si="23"/>
        <v>0</v>
      </c>
    </row>
    <row r="83" spans="2:17" s="401" customFormat="1" ht="26.45" customHeight="1">
      <c r="B83" s="112" t="s">
        <v>76</v>
      </c>
      <c r="C83" s="113" t="s">
        <v>21</v>
      </c>
      <c r="D83" s="113" t="s">
        <v>23</v>
      </c>
      <c r="E83" s="114"/>
      <c r="F83" s="121">
        <v>11370201100</v>
      </c>
      <c r="G83" s="116" t="s">
        <v>79</v>
      </c>
      <c r="H83" s="117"/>
      <c r="I83" s="113" t="s">
        <v>24</v>
      </c>
      <c r="J83" s="113">
        <v>100</v>
      </c>
      <c r="K83" s="243">
        <v>2.6806439751404545</v>
      </c>
      <c r="L83" s="243">
        <f t="shared" si="18"/>
        <v>3.22</v>
      </c>
      <c r="M83" s="118">
        <f t="shared" si="19"/>
        <v>0</v>
      </c>
      <c r="N83" s="119">
        <f t="shared" si="20"/>
        <v>2.6806439751404545</v>
      </c>
      <c r="O83" s="119">
        <f t="shared" si="21"/>
        <v>0</v>
      </c>
      <c r="P83" s="120">
        <f t="shared" si="22"/>
        <v>3.22</v>
      </c>
      <c r="Q83" s="120">
        <f t="shared" si="23"/>
        <v>0</v>
      </c>
    </row>
    <row r="84" spans="2:17" s="401" customFormat="1" ht="14.45" customHeight="1">
      <c r="B84" s="112" t="s">
        <v>76</v>
      </c>
      <c r="C84" s="113" t="s">
        <v>21</v>
      </c>
      <c r="D84" s="113"/>
      <c r="E84" s="114"/>
      <c r="F84" s="115">
        <v>11370201006</v>
      </c>
      <c r="G84" s="116" t="s">
        <v>80</v>
      </c>
      <c r="H84" s="117"/>
      <c r="I84" s="113" t="s">
        <v>24</v>
      </c>
      <c r="J84" s="113">
        <v>60</v>
      </c>
      <c r="K84" s="243">
        <v>2.8916205842950271</v>
      </c>
      <c r="L84" s="243">
        <f t="shared" si="18"/>
        <v>3.47</v>
      </c>
      <c r="M84" s="118">
        <f t="shared" si="19"/>
        <v>0</v>
      </c>
      <c r="N84" s="119">
        <f t="shared" si="20"/>
        <v>2.8916205842950271</v>
      </c>
      <c r="O84" s="119">
        <f t="shared" si="21"/>
        <v>0</v>
      </c>
      <c r="P84" s="120">
        <f t="shared" si="22"/>
        <v>3.47</v>
      </c>
      <c r="Q84" s="120">
        <f t="shared" si="23"/>
        <v>0</v>
      </c>
    </row>
    <row r="85" spans="2:17" ht="14.45" customHeight="1">
      <c r="B85" s="67"/>
      <c r="C85" s="91" t="s">
        <v>21</v>
      </c>
      <c r="D85" s="91" t="s">
        <v>23</v>
      </c>
      <c r="E85" s="110"/>
      <c r="F85" s="93">
        <v>11370301050</v>
      </c>
      <c r="G85" s="94" t="s">
        <v>81</v>
      </c>
      <c r="H85" s="95"/>
      <c r="I85" s="91" t="s">
        <v>24</v>
      </c>
      <c r="J85" s="91">
        <v>50</v>
      </c>
      <c r="K85" s="96">
        <v>4.0954282953534715</v>
      </c>
      <c r="L85" s="96">
        <f t="shared" si="18"/>
        <v>4.91</v>
      </c>
      <c r="M85" s="97">
        <f t="shared" si="19"/>
        <v>0</v>
      </c>
      <c r="N85" s="98">
        <f t="shared" si="20"/>
        <v>4.0954282953534715</v>
      </c>
      <c r="O85" s="98">
        <f t="shared" si="21"/>
        <v>0</v>
      </c>
      <c r="P85" s="99">
        <f t="shared" si="22"/>
        <v>4.91</v>
      </c>
      <c r="Q85" s="99">
        <f t="shared" si="23"/>
        <v>0</v>
      </c>
    </row>
    <row r="86" spans="2:17" s="401" customFormat="1" ht="26.45" customHeight="1">
      <c r="B86" s="112" t="s">
        <v>76</v>
      </c>
      <c r="C86" s="113" t="s">
        <v>21</v>
      </c>
      <c r="D86" s="113"/>
      <c r="E86" s="114"/>
      <c r="F86" s="121">
        <v>11370301006</v>
      </c>
      <c r="G86" s="116" t="s">
        <v>82</v>
      </c>
      <c r="H86" s="117"/>
      <c r="I86" s="113" t="s">
        <v>24</v>
      </c>
      <c r="J86" s="113">
        <v>30</v>
      </c>
      <c r="K86" s="243">
        <v>4.4056880146984314</v>
      </c>
      <c r="L86" s="243">
        <f t="shared" si="18"/>
        <v>5.29</v>
      </c>
      <c r="M86" s="118">
        <f t="shared" si="19"/>
        <v>0</v>
      </c>
      <c r="N86" s="119">
        <f t="shared" si="20"/>
        <v>4.4056880146984314</v>
      </c>
      <c r="O86" s="119">
        <f t="shared" si="21"/>
        <v>0</v>
      </c>
      <c r="P86" s="120">
        <f t="shared" si="22"/>
        <v>5.29</v>
      </c>
      <c r="Q86" s="120">
        <f t="shared" si="23"/>
        <v>0</v>
      </c>
    </row>
    <row r="87" spans="2:17" s="401" customFormat="1" ht="26.45" customHeight="1">
      <c r="B87" s="112" t="s">
        <v>76</v>
      </c>
      <c r="C87" s="113" t="s">
        <v>21</v>
      </c>
      <c r="D87" s="113"/>
      <c r="E87" s="114"/>
      <c r="F87" s="121">
        <v>11370401050</v>
      </c>
      <c r="G87" s="116" t="s">
        <v>83</v>
      </c>
      <c r="H87" s="117"/>
      <c r="I87" s="113" t="s">
        <v>24</v>
      </c>
      <c r="J87" s="113">
        <v>50</v>
      </c>
      <c r="K87" s="243">
        <v>7.520695596921831</v>
      </c>
      <c r="L87" s="243">
        <f t="shared" si="18"/>
        <v>9.02</v>
      </c>
      <c r="M87" s="118">
        <f t="shared" si="19"/>
        <v>0</v>
      </c>
      <c r="N87" s="119">
        <f t="shared" si="20"/>
        <v>7.520695596921831</v>
      </c>
      <c r="O87" s="119">
        <f t="shared" si="21"/>
        <v>0</v>
      </c>
      <c r="P87" s="120">
        <f t="shared" si="22"/>
        <v>9.02</v>
      </c>
      <c r="Q87" s="120">
        <f t="shared" si="23"/>
        <v>0</v>
      </c>
    </row>
    <row r="88" spans="2:17" s="401" customFormat="1" ht="26.45" customHeight="1">
      <c r="B88" s="112" t="s">
        <v>76</v>
      </c>
      <c r="C88" s="113" t="s">
        <v>21</v>
      </c>
      <c r="D88" s="113"/>
      <c r="E88" s="114"/>
      <c r="F88" s="121">
        <v>11370401006</v>
      </c>
      <c r="G88" s="116" t="s">
        <v>84</v>
      </c>
      <c r="H88" s="117"/>
      <c r="I88" s="113" t="s">
        <v>24</v>
      </c>
      <c r="J88" s="113">
        <v>30</v>
      </c>
      <c r="K88" s="243">
        <v>7.9302384264571772</v>
      </c>
      <c r="L88" s="243">
        <f t="shared" si="18"/>
        <v>9.52</v>
      </c>
      <c r="M88" s="118">
        <f t="shared" si="19"/>
        <v>0</v>
      </c>
      <c r="N88" s="119">
        <f t="shared" si="20"/>
        <v>7.9302384264571772</v>
      </c>
      <c r="O88" s="119">
        <f t="shared" si="21"/>
        <v>0</v>
      </c>
      <c r="P88" s="120">
        <f t="shared" si="22"/>
        <v>9.52</v>
      </c>
      <c r="Q88" s="120">
        <f t="shared" si="23"/>
        <v>0</v>
      </c>
    </row>
    <row r="89" spans="2:17" s="401" customFormat="1" ht="26.45" customHeight="1">
      <c r="B89" s="112" t="s">
        <v>76</v>
      </c>
      <c r="C89" s="113" t="s">
        <v>21</v>
      </c>
      <c r="D89" s="113"/>
      <c r="E89" s="114"/>
      <c r="F89" s="121">
        <v>11383201006</v>
      </c>
      <c r="G89" s="116" t="s">
        <v>85</v>
      </c>
      <c r="H89" s="117"/>
      <c r="I89" s="113" t="s">
        <v>24</v>
      </c>
      <c r="J89" s="113">
        <v>12</v>
      </c>
      <c r="K89" s="243">
        <v>12.286284886060416</v>
      </c>
      <c r="L89" s="243">
        <f t="shared" si="18"/>
        <v>14.74</v>
      </c>
      <c r="M89" s="118">
        <f t="shared" si="19"/>
        <v>0</v>
      </c>
      <c r="N89" s="119">
        <f t="shared" si="20"/>
        <v>12.286284886060416</v>
      </c>
      <c r="O89" s="119">
        <f t="shared" si="21"/>
        <v>0</v>
      </c>
      <c r="P89" s="120">
        <f t="shared" si="22"/>
        <v>14.74</v>
      </c>
      <c r="Q89" s="120">
        <f t="shared" si="23"/>
        <v>0</v>
      </c>
    </row>
    <row r="90" spans="2:17" ht="14.45" customHeight="1">
      <c r="B90" s="67"/>
      <c r="C90" s="109" t="s">
        <v>21</v>
      </c>
      <c r="D90" s="91"/>
      <c r="E90" s="111"/>
      <c r="F90" s="71">
        <v>11383301006</v>
      </c>
      <c r="G90" s="101" t="s">
        <v>86</v>
      </c>
      <c r="H90" s="102"/>
      <c r="I90" s="70" t="s">
        <v>24</v>
      </c>
      <c r="J90" s="70">
        <v>6</v>
      </c>
      <c r="K90" s="107">
        <v>16.170736572259315</v>
      </c>
      <c r="L90" s="107">
        <f t="shared" si="18"/>
        <v>19.399999999999999</v>
      </c>
      <c r="M90" s="104">
        <f t="shared" si="19"/>
        <v>0</v>
      </c>
      <c r="N90" s="105">
        <f t="shared" si="20"/>
        <v>16.170736572259315</v>
      </c>
      <c r="O90" s="105">
        <f t="shared" si="21"/>
        <v>0</v>
      </c>
      <c r="P90" s="106">
        <f t="shared" si="22"/>
        <v>19.399999999999999</v>
      </c>
      <c r="Q90" s="106">
        <f t="shared" si="23"/>
        <v>0</v>
      </c>
    </row>
    <row r="91" spans="2:17" ht="14.45" customHeight="1">
      <c r="B91" s="67"/>
      <c r="C91" s="109" t="s">
        <v>21</v>
      </c>
      <c r="D91" s="91"/>
      <c r="E91" s="111"/>
      <c r="F91" s="71">
        <v>11383401006</v>
      </c>
      <c r="G91" s="101" t="s">
        <v>87</v>
      </c>
      <c r="H91" s="102"/>
      <c r="I91" s="70" t="s">
        <v>24</v>
      </c>
      <c r="J91" s="70">
        <v>6</v>
      </c>
      <c r="K91" s="107">
        <v>23.865177612014325</v>
      </c>
      <c r="L91" s="107">
        <f t="shared" si="18"/>
        <v>28.64</v>
      </c>
      <c r="M91" s="104">
        <f t="shared" si="19"/>
        <v>0</v>
      </c>
      <c r="N91" s="105">
        <f t="shared" si="20"/>
        <v>23.865177612014325</v>
      </c>
      <c r="O91" s="105">
        <f t="shared" si="21"/>
        <v>0</v>
      </c>
      <c r="P91" s="106">
        <f t="shared" si="22"/>
        <v>28.64</v>
      </c>
      <c r="Q91" s="106">
        <f t="shared" si="23"/>
        <v>0</v>
      </c>
    </row>
    <row r="92" spans="2:17" ht="14.45" customHeight="1">
      <c r="B92" s="67"/>
      <c r="C92" s="109"/>
      <c r="D92" s="91"/>
      <c r="E92" s="111"/>
      <c r="F92" s="71"/>
      <c r="G92" s="101"/>
      <c r="H92" s="102"/>
      <c r="I92" s="70"/>
      <c r="J92" s="70"/>
      <c r="K92" s="107"/>
      <c r="L92" s="107"/>
      <c r="M92" s="104"/>
      <c r="N92" s="105"/>
      <c r="O92" s="105"/>
      <c r="P92" s="106"/>
      <c r="Q92" s="106"/>
    </row>
    <row r="93" spans="2:17" s="401" customFormat="1" ht="26.45" customHeight="1">
      <c r="B93" s="112" t="s">
        <v>76</v>
      </c>
      <c r="C93" s="113" t="s">
        <v>21</v>
      </c>
      <c r="D93" s="113" t="s">
        <v>23</v>
      </c>
      <c r="E93" s="114"/>
      <c r="F93" s="115">
        <v>11360421120</v>
      </c>
      <c r="G93" s="116" t="s">
        <v>1271</v>
      </c>
      <c r="H93" s="117"/>
      <c r="I93" s="113" t="s">
        <v>24</v>
      </c>
      <c r="J93" s="113">
        <v>120</v>
      </c>
      <c r="K93" s="243">
        <v>1.911199871164954</v>
      </c>
      <c r="L93" s="243">
        <f t="shared" ref="L93:L103" si="24">ROUND((K93*$C$3),2)</f>
        <v>2.29</v>
      </c>
      <c r="M93" s="118">
        <f t="shared" ref="M93:M103" si="25">L93*H93</f>
        <v>0</v>
      </c>
      <c r="N93" s="119">
        <f t="shared" ref="N93:N103" si="26">K93*(1-$F$5-$F$7)*(1-$F$9)*(1+$F$11)</f>
        <v>1.911199871164954</v>
      </c>
      <c r="O93" s="119">
        <f t="shared" ref="O93:O103" si="27">N93*H93</f>
        <v>0</v>
      </c>
      <c r="P93" s="120">
        <f t="shared" ref="P93:P103" si="28">ROUND((N93*$C$3),2)</f>
        <v>2.29</v>
      </c>
      <c r="Q93" s="120">
        <f t="shared" ref="Q93:Q103" si="29">P93*H93</f>
        <v>0</v>
      </c>
    </row>
    <row r="94" spans="2:17" s="401" customFormat="1" ht="26.45" customHeight="1">
      <c r="B94" s="112" t="s">
        <v>76</v>
      </c>
      <c r="C94" s="113" t="s">
        <v>21</v>
      </c>
      <c r="D94" s="113"/>
      <c r="E94" s="114"/>
      <c r="F94" s="115">
        <v>11360421006</v>
      </c>
      <c r="G94" s="116" t="s">
        <v>1272</v>
      </c>
      <c r="H94" s="117"/>
      <c r="I94" s="113" t="s">
        <v>24</v>
      </c>
      <c r="J94" s="113">
        <v>60</v>
      </c>
      <c r="K94" s="243">
        <v>2.1718180354147201</v>
      </c>
      <c r="L94" s="243">
        <f t="shared" si="24"/>
        <v>2.61</v>
      </c>
      <c r="M94" s="118">
        <f t="shared" si="25"/>
        <v>0</v>
      </c>
      <c r="N94" s="119">
        <f t="shared" si="26"/>
        <v>2.1718180354147201</v>
      </c>
      <c r="O94" s="119">
        <f t="shared" si="27"/>
        <v>0</v>
      </c>
      <c r="P94" s="120">
        <f t="shared" si="28"/>
        <v>2.61</v>
      </c>
      <c r="Q94" s="120">
        <f t="shared" si="29"/>
        <v>0</v>
      </c>
    </row>
    <row r="95" spans="2:17" s="401" customFormat="1" ht="26.45" customHeight="1">
      <c r="B95" s="112" t="s">
        <v>76</v>
      </c>
      <c r="C95" s="113" t="s">
        <v>21</v>
      </c>
      <c r="D95" s="113" t="s">
        <v>23</v>
      </c>
      <c r="E95" s="114"/>
      <c r="F95" s="115">
        <v>11360521120</v>
      </c>
      <c r="G95" s="116" t="s">
        <v>1273</v>
      </c>
      <c r="H95" s="117"/>
      <c r="I95" s="113" t="s">
        <v>24</v>
      </c>
      <c r="J95" s="113">
        <v>120</v>
      </c>
      <c r="K95" s="243">
        <v>2.6434128088190598</v>
      </c>
      <c r="L95" s="243">
        <f t="shared" si="24"/>
        <v>3.17</v>
      </c>
      <c r="M95" s="118">
        <f t="shared" si="25"/>
        <v>0</v>
      </c>
      <c r="N95" s="119">
        <f t="shared" si="26"/>
        <v>2.6434128088190598</v>
      </c>
      <c r="O95" s="119">
        <f t="shared" si="27"/>
        <v>0</v>
      </c>
      <c r="P95" s="120">
        <f t="shared" si="28"/>
        <v>3.17</v>
      </c>
      <c r="Q95" s="120">
        <f t="shared" si="29"/>
        <v>0</v>
      </c>
    </row>
    <row r="96" spans="2:17" s="401" customFormat="1" ht="26.45" customHeight="1">
      <c r="B96" s="112" t="s">
        <v>76</v>
      </c>
      <c r="C96" s="113" t="s">
        <v>21</v>
      </c>
      <c r="D96" s="113"/>
      <c r="E96" s="114"/>
      <c r="F96" s="115">
        <v>11360521006</v>
      </c>
      <c r="G96" s="116" t="s">
        <v>1274</v>
      </c>
      <c r="H96" s="117"/>
      <c r="I96" s="113" t="s">
        <v>24</v>
      </c>
      <c r="J96" s="113">
        <v>60</v>
      </c>
      <c r="K96" s="243">
        <v>2.8419790291998335</v>
      </c>
      <c r="L96" s="243">
        <f t="shared" si="24"/>
        <v>3.41</v>
      </c>
      <c r="M96" s="118">
        <f t="shared" si="25"/>
        <v>0</v>
      </c>
      <c r="N96" s="119">
        <f t="shared" si="26"/>
        <v>2.8419790291998335</v>
      </c>
      <c r="O96" s="119">
        <f t="shared" si="27"/>
        <v>0</v>
      </c>
      <c r="P96" s="120">
        <f t="shared" si="28"/>
        <v>3.41</v>
      </c>
      <c r="Q96" s="120">
        <f t="shared" si="29"/>
        <v>0</v>
      </c>
    </row>
    <row r="97" spans="2:17" s="401" customFormat="1" ht="26.45" customHeight="1">
      <c r="B97" s="112" t="s">
        <v>76</v>
      </c>
      <c r="C97" s="113" t="s">
        <v>21</v>
      </c>
      <c r="D97" s="113" t="s">
        <v>23</v>
      </c>
      <c r="E97" s="114"/>
      <c r="F97" s="115">
        <v>11360621050</v>
      </c>
      <c r="G97" s="116" t="s">
        <v>1275</v>
      </c>
      <c r="H97" s="117"/>
      <c r="I97" s="113" t="s">
        <v>24</v>
      </c>
      <c r="J97" s="113">
        <v>50</v>
      </c>
      <c r="K97" s="243">
        <v>4.0333763514844803</v>
      </c>
      <c r="L97" s="243">
        <f t="shared" si="24"/>
        <v>4.84</v>
      </c>
      <c r="M97" s="118">
        <f t="shared" si="25"/>
        <v>0</v>
      </c>
      <c r="N97" s="119">
        <f t="shared" si="26"/>
        <v>4.0333763514844803</v>
      </c>
      <c r="O97" s="119">
        <f t="shared" si="27"/>
        <v>0</v>
      </c>
      <c r="P97" s="120">
        <f t="shared" si="28"/>
        <v>4.84</v>
      </c>
      <c r="Q97" s="120">
        <f t="shared" si="29"/>
        <v>0</v>
      </c>
    </row>
    <row r="98" spans="2:17" s="401" customFormat="1" ht="26.45" customHeight="1">
      <c r="B98" s="112" t="s">
        <v>76</v>
      </c>
      <c r="C98" s="113" t="s">
        <v>21</v>
      </c>
      <c r="D98" s="113"/>
      <c r="E98" s="114"/>
      <c r="F98" s="115">
        <v>11360621006</v>
      </c>
      <c r="G98" s="116" t="s">
        <v>1276</v>
      </c>
      <c r="H98" s="117"/>
      <c r="I98" s="113" t="s">
        <v>24</v>
      </c>
      <c r="J98" s="113">
        <v>30</v>
      </c>
      <c r="K98" s="243">
        <v>4.3808672371508361</v>
      </c>
      <c r="L98" s="243">
        <f t="shared" si="24"/>
        <v>5.26</v>
      </c>
      <c r="M98" s="118">
        <f t="shared" si="25"/>
        <v>0</v>
      </c>
      <c r="N98" s="119">
        <f t="shared" si="26"/>
        <v>4.3808672371508361</v>
      </c>
      <c r="O98" s="119">
        <f t="shared" si="27"/>
        <v>0</v>
      </c>
      <c r="P98" s="120">
        <f t="shared" si="28"/>
        <v>5.26</v>
      </c>
      <c r="Q98" s="120">
        <f t="shared" si="29"/>
        <v>0</v>
      </c>
    </row>
    <row r="99" spans="2:17" s="401" customFormat="1" ht="26.45" customHeight="1">
      <c r="B99" s="112" t="s">
        <v>76</v>
      </c>
      <c r="C99" s="113" t="s">
        <v>21</v>
      </c>
      <c r="D99" s="113" t="s">
        <v>23</v>
      </c>
      <c r="E99" s="114"/>
      <c r="F99" s="115">
        <v>11360721050</v>
      </c>
      <c r="G99" s="116" t="s">
        <v>1277</v>
      </c>
      <c r="H99" s="117"/>
      <c r="I99" s="113" t="s">
        <v>24</v>
      </c>
      <c r="J99" s="113">
        <v>50</v>
      </c>
      <c r="K99" s="243">
        <v>6.4534021623751689</v>
      </c>
      <c r="L99" s="243">
        <f t="shared" si="24"/>
        <v>7.74</v>
      </c>
      <c r="M99" s="118">
        <f t="shared" si="25"/>
        <v>0</v>
      </c>
      <c r="N99" s="119">
        <f t="shared" si="26"/>
        <v>6.4534021623751689</v>
      </c>
      <c r="O99" s="119">
        <f t="shared" si="27"/>
        <v>0</v>
      </c>
      <c r="P99" s="120">
        <f t="shared" si="28"/>
        <v>7.74</v>
      </c>
      <c r="Q99" s="120">
        <f t="shared" si="29"/>
        <v>0</v>
      </c>
    </row>
    <row r="100" spans="2:17" s="401" customFormat="1" ht="26.45" customHeight="1">
      <c r="B100" s="112" t="s">
        <v>76</v>
      </c>
      <c r="C100" s="113" t="s">
        <v>21</v>
      </c>
      <c r="D100" s="113"/>
      <c r="E100" s="114"/>
      <c r="F100" s="115">
        <v>11360721006</v>
      </c>
      <c r="G100" s="116" t="s">
        <v>1278</v>
      </c>
      <c r="H100" s="117"/>
      <c r="I100" s="113" t="s">
        <v>24</v>
      </c>
      <c r="J100" s="113">
        <v>30</v>
      </c>
      <c r="K100" s="243">
        <v>6.9870488796484986</v>
      </c>
      <c r="L100" s="243">
        <f t="shared" si="24"/>
        <v>8.3800000000000008</v>
      </c>
      <c r="M100" s="118">
        <f t="shared" si="25"/>
        <v>0</v>
      </c>
      <c r="N100" s="119">
        <f t="shared" si="26"/>
        <v>6.9870488796484986</v>
      </c>
      <c r="O100" s="119">
        <f t="shared" si="27"/>
        <v>0</v>
      </c>
      <c r="P100" s="120">
        <f t="shared" si="28"/>
        <v>8.3800000000000008</v>
      </c>
      <c r="Q100" s="120">
        <f t="shared" si="29"/>
        <v>0</v>
      </c>
    </row>
    <row r="101" spans="2:17" s="401" customFormat="1" ht="26.45" customHeight="1">
      <c r="B101" s="112" t="s">
        <v>76</v>
      </c>
      <c r="C101" s="113" t="s">
        <v>21</v>
      </c>
      <c r="D101" s="113" t="s">
        <v>23</v>
      </c>
      <c r="E101" s="114"/>
      <c r="F101" s="115">
        <v>11360821006</v>
      </c>
      <c r="G101" s="116" t="s">
        <v>1279</v>
      </c>
      <c r="H101" s="117"/>
      <c r="I101" s="113" t="s">
        <v>24</v>
      </c>
      <c r="J101" s="113">
        <v>12</v>
      </c>
      <c r="K101" s="243">
        <v>10.846679788299802</v>
      </c>
      <c r="L101" s="243">
        <f t="shared" si="24"/>
        <v>13.02</v>
      </c>
      <c r="M101" s="118">
        <f t="shared" si="25"/>
        <v>0</v>
      </c>
      <c r="N101" s="119">
        <f t="shared" si="26"/>
        <v>10.846679788299802</v>
      </c>
      <c r="O101" s="119">
        <f t="shared" si="27"/>
        <v>0</v>
      </c>
      <c r="P101" s="120">
        <f t="shared" si="28"/>
        <v>13.02</v>
      </c>
      <c r="Q101" s="120">
        <f t="shared" si="29"/>
        <v>0</v>
      </c>
    </row>
    <row r="102" spans="2:17" s="401" customFormat="1" ht="26.45" customHeight="1">
      <c r="B102" s="112" t="s">
        <v>76</v>
      </c>
      <c r="C102" s="113" t="s">
        <v>21</v>
      </c>
      <c r="D102" s="113"/>
      <c r="E102" s="114"/>
      <c r="F102" s="115">
        <v>11360921006</v>
      </c>
      <c r="G102" s="116" t="s">
        <v>1280</v>
      </c>
      <c r="H102" s="117"/>
      <c r="I102" s="113" t="s">
        <v>24</v>
      </c>
      <c r="J102" s="113">
        <v>6</v>
      </c>
      <c r="K102" s="243">
        <v>14.209895145999168</v>
      </c>
      <c r="L102" s="243">
        <f t="shared" si="24"/>
        <v>17.05</v>
      </c>
      <c r="M102" s="118">
        <f t="shared" si="25"/>
        <v>0</v>
      </c>
      <c r="N102" s="119">
        <f t="shared" si="26"/>
        <v>14.209895145999168</v>
      </c>
      <c r="O102" s="119">
        <f t="shared" si="27"/>
        <v>0</v>
      </c>
      <c r="P102" s="120">
        <f t="shared" si="28"/>
        <v>17.05</v>
      </c>
      <c r="Q102" s="120">
        <f t="shared" si="29"/>
        <v>0</v>
      </c>
    </row>
    <row r="103" spans="2:17" s="401" customFormat="1" ht="26.45" customHeight="1">
      <c r="B103" s="112" t="s">
        <v>76</v>
      </c>
      <c r="C103" s="113" t="s">
        <v>21</v>
      </c>
      <c r="D103" s="113"/>
      <c r="E103" s="114"/>
      <c r="F103" s="115">
        <v>11361021006</v>
      </c>
      <c r="G103" s="116" t="s">
        <v>1281</v>
      </c>
      <c r="H103" s="117"/>
      <c r="I103" s="113" t="s">
        <v>24</v>
      </c>
      <c r="J103" s="113">
        <v>6</v>
      </c>
      <c r="K103" s="243">
        <v>20.539193420636352</v>
      </c>
      <c r="L103" s="243">
        <f t="shared" si="24"/>
        <v>24.65</v>
      </c>
      <c r="M103" s="118">
        <f t="shared" si="25"/>
        <v>0</v>
      </c>
      <c r="N103" s="119">
        <f t="shared" si="26"/>
        <v>20.539193420636352</v>
      </c>
      <c r="O103" s="119">
        <f t="shared" si="27"/>
        <v>0</v>
      </c>
      <c r="P103" s="120">
        <f t="shared" si="28"/>
        <v>24.65</v>
      </c>
      <c r="Q103" s="120">
        <f t="shared" si="29"/>
        <v>0</v>
      </c>
    </row>
    <row r="104" spans="2:17" ht="14.45" customHeight="1">
      <c r="B104" s="67"/>
      <c r="C104" s="109"/>
      <c r="D104" s="91"/>
      <c r="E104" s="111"/>
      <c r="F104" s="71"/>
      <c r="G104" s="101"/>
      <c r="H104" s="102"/>
      <c r="I104" s="70"/>
      <c r="J104" s="70"/>
      <c r="K104" s="107"/>
      <c r="L104" s="107"/>
      <c r="M104" s="104"/>
      <c r="N104" s="105"/>
      <c r="O104" s="105"/>
      <c r="P104" s="106"/>
      <c r="Q104" s="106"/>
    </row>
    <row r="105" spans="2:17" ht="14.45" customHeight="1">
      <c r="B105" s="67"/>
      <c r="C105" s="91" t="s">
        <v>21</v>
      </c>
      <c r="D105" s="91" t="s">
        <v>23</v>
      </c>
      <c r="E105" s="122">
        <v>11360421120</v>
      </c>
      <c r="F105" s="93">
        <v>13360421120</v>
      </c>
      <c r="G105" s="94" t="s">
        <v>88</v>
      </c>
      <c r="H105" s="102"/>
      <c r="I105" s="91" t="s">
        <v>24</v>
      </c>
      <c r="J105" s="91">
        <v>120</v>
      </c>
      <c r="K105" s="96">
        <v>1.9685358672999027</v>
      </c>
      <c r="L105" s="96">
        <f t="shared" ref="L105:L115" si="30">ROUND((K105*$C$3),2)</f>
        <v>2.36</v>
      </c>
      <c r="M105" s="97">
        <f t="shared" ref="M105:M115" si="31">L105*H105</f>
        <v>0</v>
      </c>
      <c r="N105" s="98">
        <f t="shared" ref="N105:N115" si="32">K105*(1-$F$5-$F$7)*(1-$F$9)*(1+$F$11)</f>
        <v>1.9685358672999027</v>
      </c>
      <c r="O105" s="98">
        <f t="shared" ref="O105:O115" si="33">N105*H105</f>
        <v>0</v>
      </c>
      <c r="P105" s="99">
        <f t="shared" ref="P105:P115" si="34">ROUND((N105*$C$3),2)</f>
        <v>2.36</v>
      </c>
      <c r="Q105" s="99">
        <f t="shared" ref="Q105:Q115" si="35">P105*H105</f>
        <v>0</v>
      </c>
    </row>
    <row r="106" spans="2:17" ht="14.45" customHeight="1">
      <c r="B106" s="67"/>
      <c r="C106" s="70" t="s">
        <v>21</v>
      </c>
      <c r="D106" s="91"/>
      <c r="E106" s="123">
        <v>11360421006</v>
      </c>
      <c r="F106" s="71">
        <v>13360421006</v>
      </c>
      <c r="G106" s="101" t="s">
        <v>89</v>
      </c>
      <c r="H106" s="102"/>
      <c r="I106" s="70" t="s">
        <v>24</v>
      </c>
      <c r="J106" s="70">
        <v>60</v>
      </c>
      <c r="K106" s="107">
        <v>2.2369725764771617</v>
      </c>
      <c r="L106" s="107">
        <f t="shared" si="30"/>
        <v>2.68</v>
      </c>
      <c r="M106" s="104">
        <f t="shared" si="31"/>
        <v>0</v>
      </c>
      <c r="N106" s="105">
        <f t="shared" si="32"/>
        <v>2.2369725764771617</v>
      </c>
      <c r="O106" s="105">
        <f t="shared" si="33"/>
        <v>0</v>
      </c>
      <c r="P106" s="106">
        <f t="shared" si="34"/>
        <v>2.68</v>
      </c>
      <c r="Q106" s="106">
        <f t="shared" si="35"/>
        <v>0</v>
      </c>
    </row>
    <row r="107" spans="2:17" ht="14.45" customHeight="1">
      <c r="B107" s="67"/>
      <c r="C107" s="91" t="s">
        <v>21</v>
      </c>
      <c r="D107" s="91" t="s">
        <v>23</v>
      </c>
      <c r="E107" s="122">
        <v>11360521120</v>
      </c>
      <c r="F107" s="93">
        <v>13360521120</v>
      </c>
      <c r="G107" s="94" t="s">
        <v>90</v>
      </c>
      <c r="H107" s="102"/>
      <c r="I107" s="91" t="s">
        <v>24</v>
      </c>
      <c r="J107" s="91">
        <v>120</v>
      </c>
      <c r="K107" s="96">
        <v>2.7227151930836313</v>
      </c>
      <c r="L107" s="96">
        <f t="shared" si="30"/>
        <v>3.27</v>
      </c>
      <c r="M107" s="97">
        <f t="shared" si="31"/>
        <v>0</v>
      </c>
      <c r="N107" s="98">
        <f t="shared" si="32"/>
        <v>2.7227151930836313</v>
      </c>
      <c r="O107" s="98">
        <f t="shared" si="33"/>
        <v>0</v>
      </c>
      <c r="P107" s="99">
        <f t="shared" si="34"/>
        <v>3.27</v>
      </c>
      <c r="Q107" s="99">
        <f t="shared" si="35"/>
        <v>0</v>
      </c>
    </row>
    <row r="108" spans="2:17" ht="14.45" customHeight="1">
      <c r="B108" s="67"/>
      <c r="C108" s="70" t="s">
        <v>21</v>
      </c>
      <c r="D108" s="91"/>
      <c r="E108" s="123">
        <v>11360521006</v>
      </c>
      <c r="F108" s="71">
        <v>13360521006</v>
      </c>
      <c r="G108" s="101" t="s">
        <v>91</v>
      </c>
      <c r="H108" s="102"/>
      <c r="I108" s="70" t="s">
        <v>24</v>
      </c>
      <c r="J108" s="70">
        <v>60</v>
      </c>
      <c r="K108" s="107">
        <v>2.9392224000758294</v>
      </c>
      <c r="L108" s="107">
        <f t="shared" si="30"/>
        <v>3.53</v>
      </c>
      <c r="M108" s="104">
        <f t="shared" si="31"/>
        <v>0</v>
      </c>
      <c r="N108" s="105">
        <f t="shared" si="32"/>
        <v>2.9392224000758294</v>
      </c>
      <c r="O108" s="105">
        <f t="shared" si="33"/>
        <v>0</v>
      </c>
      <c r="P108" s="106">
        <f t="shared" si="34"/>
        <v>3.53</v>
      </c>
      <c r="Q108" s="106">
        <f t="shared" si="35"/>
        <v>0</v>
      </c>
    </row>
    <row r="109" spans="2:17" ht="14.45" customHeight="1">
      <c r="B109" s="67"/>
      <c r="C109" s="91" t="s">
        <v>21</v>
      </c>
      <c r="D109" s="91" t="s">
        <v>23</v>
      </c>
      <c r="E109" s="122">
        <v>11360621050</v>
      </c>
      <c r="F109" s="93">
        <v>13360621050</v>
      </c>
      <c r="G109" s="94" t="s">
        <v>92</v>
      </c>
      <c r="H109" s="102"/>
      <c r="I109" s="91" t="s">
        <v>24</v>
      </c>
      <c r="J109" s="91">
        <v>50</v>
      </c>
      <c r="K109" s="96">
        <v>4.154377642029015</v>
      </c>
      <c r="L109" s="96">
        <f t="shared" si="30"/>
        <v>4.99</v>
      </c>
      <c r="M109" s="97">
        <f t="shared" si="31"/>
        <v>0</v>
      </c>
      <c r="N109" s="98">
        <f t="shared" si="32"/>
        <v>4.154377642029015</v>
      </c>
      <c r="O109" s="98">
        <f t="shared" si="33"/>
        <v>0</v>
      </c>
      <c r="P109" s="99">
        <f t="shared" si="34"/>
        <v>4.99</v>
      </c>
      <c r="Q109" s="99">
        <f t="shared" si="35"/>
        <v>0</v>
      </c>
    </row>
    <row r="110" spans="2:17" ht="14.45" customHeight="1">
      <c r="B110" s="67"/>
      <c r="C110" s="70" t="s">
        <v>21</v>
      </c>
      <c r="D110" s="91"/>
      <c r="E110" s="123">
        <v>11360621006</v>
      </c>
      <c r="F110" s="71">
        <v>13360621006</v>
      </c>
      <c r="G110" s="101" t="s">
        <v>93</v>
      </c>
      <c r="H110" s="102"/>
      <c r="I110" s="70" t="s">
        <v>24</v>
      </c>
      <c r="J110" s="70">
        <v>30</v>
      </c>
      <c r="K110" s="107">
        <v>4.5122932542653604</v>
      </c>
      <c r="L110" s="107">
        <f t="shared" si="30"/>
        <v>5.41</v>
      </c>
      <c r="M110" s="104">
        <f t="shared" si="31"/>
        <v>0</v>
      </c>
      <c r="N110" s="105">
        <f t="shared" si="32"/>
        <v>4.5122932542653604</v>
      </c>
      <c r="O110" s="105">
        <f t="shared" si="33"/>
        <v>0</v>
      </c>
      <c r="P110" s="106">
        <f t="shared" si="34"/>
        <v>5.41</v>
      </c>
      <c r="Q110" s="106">
        <f t="shared" si="35"/>
        <v>0</v>
      </c>
    </row>
    <row r="111" spans="2:17" ht="14.45" customHeight="1">
      <c r="B111" s="67"/>
      <c r="C111" s="91" t="s">
        <v>21</v>
      </c>
      <c r="D111" s="91" t="s">
        <v>23</v>
      </c>
      <c r="E111" s="122">
        <v>11360721050</v>
      </c>
      <c r="F111" s="93">
        <v>13360721050</v>
      </c>
      <c r="G111" s="94" t="s">
        <v>94</v>
      </c>
      <c r="H111" s="102"/>
      <c r="I111" s="91" t="s">
        <v>24</v>
      </c>
      <c r="J111" s="91">
        <v>50</v>
      </c>
      <c r="K111" s="96">
        <v>6.6458058272464235</v>
      </c>
      <c r="L111" s="96">
        <f t="shared" si="30"/>
        <v>7.97</v>
      </c>
      <c r="M111" s="97">
        <f t="shared" si="31"/>
        <v>0</v>
      </c>
      <c r="N111" s="98">
        <f t="shared" si="32"/>
        <v>6.6458058272464235</v>
      </c>
      <c r="O111" s="98">
        <f t="shared" si="33"/>
        <v>0</v>
      </c>
      <c r="P111" s="99">
        <f t="shared" si="34"/>
        <v>7.97</v>
      </c>
      <c r="Q111" s="99">
        <f t="shared" si="35"/>
        <v>0</v>
      </c>
    </row>
    <row r="112" spans="2:17" ht="14.45" customHeight="1">
      <c r="B112" s="67"/>
      <c r="C112" s="70" t="s">
        <v>21</v>
      </c>
      <c r="D112" s="91"/>
      <c r="E112" s="123">
        <v>11360721006</v>
      </c>
      <c r="F112" s="71">
        <v>13360721006</v>
      </c>
      <c r="G112" s="101" t="s">
        <v>95</v>
      </c>
      <c r="H112" s="102"/>
      <c r="I112" s="70" t="s">
        <v>24</v>
      </c>
      <c r="J112" s="70">
        <v>30</v>
      </c>
      <c r="K112" s="107">
        <v>7.1966603460379535</v>
      </c>
      <c r="L112" s="107">
        <f t="shared" si="30"/>
        <v>8.64</v>
      </c>
      <c r="M112" s="104">
        <f t="shared" si="31"/>
        <v>0</v>
      </c>
      <c r="N112" s="105">
        <f t="shared" si="32"/>
        <v>7.1966603460379535</v>
      </c>
      <c r="O112" s="105">
        <f t="shared" si="33"/>
        <v>0</v>
      </c>
      <c r="P112" s="106">
        <f t="shared" si="34"/>
        <v>8.64</v>
      </c>
      <c r="Q112" s="106">
        <f t="shared" si="35"/>
        <v>0</v>
      </c>
    </row>
    <row r="113" spans="2:17" ht="14.45" customHeight="1">
      <c r="B113" s="67"/>
      <c r="C113" s="91" t="s">
        <v>21</v>
      </c>
      <c r="D113" s="91" t="s">
        <v>23</v>
      </c>
      <c r="E113" s="122">
        <v>11360821006</v>
      </c>
      <c r="F113" s="93">
        <v>13360821006</v>
      </c>
      <c r="G113" s="94" t="s">
        <v>96</v>
      </c>
      <c r="H113" s="102"/>
      <c r="I113" s="91" t="s">
        <v>24</v>
      </c>
      <c r="J113" s="91">
        <v>12</v>
      </c>
      <c r="K113" s="96">
        <v>11.172080181948797</v>
      </c>
      <c r="L113" s="96">
        <f t="shared" si="30"/>
        <v>13.41</v>
      </c>
      <c r="M113" s="97">
        <f t="shared" si="31"/>
        <v>0</v>
      </c>
      <c r="N113" s="98">
        <f t="shared" si="32"/>
        <v>11.172080181948797</v>
      </c>
      <c r="O113" s="98">
        <f t="shared" si="33"/>
        <v>0</v>
      </c>
      <c r="P113" s="99">
        <f t="shared" si="34"/>
        <v>13.41</v>
      </c>
      <c r="Q113" s="99">
        <f t="shared" si="35"/>
        <v>0</v>
      </c>
    </row>
    <row r="114" spans="2:17" ht="14.45" customHeight="1">
      <c r="B114" s="67"/>
      <c r="C114" s="109" t="s">
        <v>21</v>
      </c>
      <c r="D114" s="91"/>
      <c r="E114" s="123">
        <v>11360921006</v>
      </c>
      <c r="F114" s="71">
        <v>13360921006</v>
      </c>
      <c r="G114" s="101" t="s">
        <v>97</v>
      </c>
      <c r="H114" s="102"/>
      <c r="I114" s="70" t="s">
        <v>24</v>
      </c>
      <c r="J114" s="70">
        <v>6</v>
      </c>
      <c r="K114" s="107">
        <v>14.636192000379141</v>
      </c>
      <c r="L114" s="107">
        <f t="shared" si="30"/>
        <v>17.559999999999999</v>
      </c>
      <c r="M114" s="104">
        <f t="shared" si="31"/>
        <v>0</v>
      </c>
      <c r="N114" s="105">
        <f t="shared" si="32"/>
        <v>14.636192000379141</v>
      </c>
      <c r="O114" s="105">
        <f t="shared" si="33"/>
        <v>0</v>
      </c>
      <c r="P114" s="106">
        <f t="shared" si="34"/>
        <v>17.559999999999999</v>
      </c>
      <c r="Q114" s="106">
        <f t="shared" si="35"/>
        <v>0</v>
      </c>
    </row>
    <row r="115" spans="2:17" ht="14.45" customHeight="1">
      <c r="B115" s="67"/>
      <c r="C115" s="109" t="s">
        <v>21</v>
      </c>
      <c r="D115" s="91"/>
      <c r="E115" s="123">
        <v>11361021006</v>
      </c>
      <c r="F115" s="71">
        <v>13361021006</v>
      </c>
      <c r="G115" s="101" t="s">
        <v>98</v>
      </c>
      <c r="H115" s="102"/>
      <c r="I115" s="70" t="s">
        <v>24</v>
      </c>
      <c r="J115" s="70">
        <v>6</v>
      </c>
      <c r="K115" s="107">
        <v>21.157766023255448</v>
      </c>
      <c r="L115" s="107">
        <f t="shared" si="30"/>
        <v>25.39</v>
      </c>
      <c r="M115" s="104">
        <f t="shared" si="31"/>
        <v>0</v>
      </c>
      <c r="N115" s="105">
        <f t="shared" si="32"/>
        <v>21.157766023255448</v>
      </c>
      <c r="O115" s="105">
        <f t="shared" si="33"/>
        <v>0</v>
      </c>
      <c r="P115" s="106">
        <f t="shared" si="34"/>
        <v>25.39</v>
      </c>
      <c r="Q115" s="106">
        <f t="shared" si="35"/>
        <v>0</v>
      </c>
    </row>
    <row r="116" spans="2:17" ht="14.45" customHeight="1">
      <c r="B116" s="67"/>
      <c r="C116" s="109"/>
      <c r="D116" s="91"/>
      <c r="E116" s="111"/>
      <c r="F116" s="71"/>
      <c r="G116" s="101"/>
      <c r="H116" s="102"/>
      <c r="I116" s="70"/>
      <c r="J116" s="70"/>
      <c r="K116" s="107"/>
      <c r="L116" s="107"/>
      <c r="M116" s="104"/>
      <c r="N116" s="105"/>
      <c r="O116" s="105"/>
      <c r="P116" s="106"/>
      <c r="Q116" s="106"/>
    </row>
    <row r="117" spans="2:17" ht="14.45" customHeight="1">
      <c r="B117" s="67"/>
      <c r="C117" s="91" t="s">
        <v>21</v>
      </c>
      <c r="D117" s="91" t="s">
        <v>23</v>
      </c>
      <c r="E117" s="111"/>
      <c r="F117" s="93">
        <v>11331691200</v>
      </c>
      <c r="G117" s="94" t="s">
        <v>99</v>
      </c>
      <c r="H117" s="95"/>
      <c r="I117" s="91" t="s">
        <v>24</v>
      </c>
      <c r="J117" s="91">
        <v>2600</v>
      </c>
      <c r="K117" s="96">
        <v>1.3661760000000001</v>
      </c>
      <c r="L117" s="96">
        <f>ROUND((K117*$C$3),2)</f>
        <v>1.64</v>
      </c>
      <c r="M117" s="97">
        <f>L117*H117</f>
        <v>0</v>
      </c>
      <c r="N117" s="98">
        <f>K117*(1-$F$5-$F$7)*(1-$F$9)*(1+$F$11)</f>
        <v>1.3661760000000001</v>
      </c>
      <c r="O117" s="98">
        <f>N117*H117</f>
        <v>0</v>
      </c>
      <c r="P117" s="99">
        <f>ROUND((N117*$C$3),2)</f>
        <v>1.64</v>
      </c>
      <c r="Q117" s="99">
        <f>P117*H117</f>
        <v>0</v>
      </c>
    </row>
    <row r="118" spans="2:17" ht="14.45" customHeight="1">
      <c r="B118" s="67"/>
      <c r="C118" s="91" t="s">
        <v>21</v>
      </c>
      <c r="D118" s="91" t="s">
        <v>23</v>
      </c>
      <c r="E118" s="111"/>
      <c r="F118" s="93">
        <v>11331791180</v>
      </c>
      <c r="G118" s="94" t="s">
        <v>100</v>
      </c>
      <c r="H118" s="95"/>
      <c r="I118" s="91" t="s">
        <v>24</v>
      </c>
      <c r="J118" s="91">
        <v>1440</v>
      </c>
      <c r="K118" s="96">
        <v>1.8814880000000003</v>
      </c>
      <c r="L118" s="96">
        <f>ROUND((K118*$C$3),2)</f>
        <v>2.2599999999999998</v>
      </c>
      <c r="M118" s="97">
        <f>L118*H118</f>
        <v>0</v>
      </c>
      <c r="N118" s="98">
        <f>K118*(1-$F$5-$F$7)*(1-$F$9)*(1+$F$11)</f>
        <v>1.8814880000000003</v>
      </c>
      <c r="O118" s="98">
        <f>N118*H118</f>
        <v>0</v>
      </c>
      <c r="P118" s="99">
        <f>ROUND((N118*$C$3),2)</f>
        <v>2.2599999999999998</v>
      </c>
      <c r="Q118" s="99">
        <f>P118*H118</f>
        <v>0</v>
      </c>
    </row>
    <row r="119" spans="2:17" ht="14.45" customHeight="1">
      <c r="B119" s="67"/>
      <c r="C119" s="91" t="s">
        <v>21</v>
      </c>
      <c r="D119" s="91" t="s">
        <v>23</v>
      </c>
      <c r="E119" s="111"/>
      <c r="F119" s="93">
        <v>11331891100</v>
      </c>
      <c r="G119" s="94" t="s">
        <v>101</v>
      </c>
      <c r="H119" s="95"/>
      <c r="I119" s="91" t="s">
        <v>24</v>
      </c>
      <c r="J119" s="91">
        <v>800</v>
      </c>
      <c r="K119" s="96">
        <v>2.8881440000000009</v>
      </c>
      <c r="L119" s="96">
        <f>ROUND((K119*$C$3),2)</f>
        <v>3.47</v>
      </c>
      <c r="M119" s="97">
        <f>L119*H119</f>
        <v>0</v>
      </c>
      <c r="N119" s="98">
        <f>K119*(1-$F$5-$F$7)*(1-$F$9)*(1+$F$11)</f>
        <v>2.8881440000000009</v>
      </c>
      <c r="O119" s="98">
        <f>N119*H119</f>
        <v>0</v>
      </c>
      <c r="P119" s="99">
        <f>ROUND((N119*$C$3),2)</f>
        <v>3.47</v>
      </c>
      <c r="Q119" s="99">
        <f>P119*H119</f>
        <v>0</v>
      </c>
    </row>
    <row r="120" spans="2:17" ht="14.45" customHeight="1">
      <c r="B120" s="67"/>
      <c r="C120" s="91"/>
      <c r="D120" s="91"/>
      <c r="E120" s="111"/>
      <c r="F120" s="93"/>
      <c r="G120" s="94"/>
      <c r="H120" s="95"/>
      <c r="I120" s="91"/>
      <c r="J120" s="91"/>
      <c r="K120" s="96"/>
      <c r="L120" s="96"/>
      <c r="M120" s="97"/>
      <c r="N120" s="98"/>
      <c r="O120" s="98"/>
      <c r="P120" s="99"/>
      <c r="Q120" s="99"/>
    </row>
    <row r="121" spans="2:17" ht="14.45" customHeight="1">
      <c r="B121" s="124"/>
      <c r="C121" s="125" t="s">
        <v>21</v>
      </c>
      <c r="D121" s="91"/>
      <c r="E121" s="126">
        <v>11371401050</v>
      </c>
      <c r="F121" s="126">
        <v>11374271050</v>
      </c>
      <c r="G121" s="127" t="s">
        <v>102</v>
      </c>
      <c r="H121" s="95"/>
      <c r="I121" s="128" t="s">
        <v>24</v>
      </c>
      <c r="J121" s="128">
        <v>50</v>
      </c>
      <c r="K121" s="107">
        <v>1.0204097436234241</v>
      </c>
      <c r="L121" s="107">
        <f>ROUND((K121*$C$3),2)</f>
        <v>1.22</v>
      </c>
      <c r="M121" s="129">
        <f>L121*H121</f>
        <v>0</v>
      </c>
      <c r="N121" s="130">
        <f>K121*(1-$F$5-$F$7)*(1-$F$9)*(1+$F$11)</f>
        <v>1.0204097436234241</v>
      </c>
      <c r="O121" s="130">
        <f>N121*H121</f>
        <v>0</v>
      </c>
      <c r="P121" s="106">
        <f t="shared" ref="P121:P124" si="36">ROUND((N121*$C$3),2)</f>
        <v>1.22</v>
      </c>
      <c r="Q121" s="106">
        <f>P121*H121</f>
        <v>0</v>
      </c>
    </row>
    <row r="122" spans="2:17" ht="14.45" customHeight="1">
      <c r="B122" s="124"/>
      <c r="C122" s="125" t="s">
        <v>21</v>
      </c>
      <c r="D122" s="91"/>
      <c r="E122" s="126">
        <v>11371501050</v>
      </c>
      <c r="F122" s="126">
        <v>11374281050</v>
      </c>
      <c r="G122" s="127" t="s">
        <v>103</v>
      </c>
      <c r="H122" s="95"/>
      <c r="I122" s="128" t="s">
        <v>24</v>
      </c>
      <c r="J122" s="128">
        <v>50</v>
      </c>
      <c r="K122" s="107">
        <v>1.1445136313614079</v>
      </c>
      <c r="L122" s="107">
        <f>ROUND((K122*$C$3),2)</f>
        <v>1.37</v>
      </c>
      <c r="M122" s="129">
        <f>L122*H122</f>
        <v>0</v>
      </c>
      <c r="N122" s="130">
        <f>K122*(1-$F$5-$F$7)*(1-$F$9)*(1+$F$11)</f>
        <v>1.1445136313614079</v>
      </c>
      <c r="O122" s="130">
        <f>N122*H122</f>
        <v>0</v>
      </c>
      <c r="P122" s="106">
        <f t="shared" si="36"/>
        <v>1.37</v>
      </c>
      <c r="Q122" s="106">
        <f>P122*H122</f>
        <v>0</v>
      </c>
    </row>
    <row r="123" spans="2:17" ht="14.45" customHeight="1">
      <c r="B123" s="67"/>
      <c r="C123" s="109" t="s">
        <v>21</v>
      </c>
      <c r="D123" s="91"/>
      <c r="E123" s="70"/>
      <c r="F123" s="71">
        <v>11371601025</v>
      </c>
      <c r="G123" s="101" t="s">
        <v>104</v>
      </c>
      <c r="H123" s="102"/>
      <c r="I123" s="70" t="s">
        <v>24</v>
      </c>
      <c r="J123" s="70">
        <v>25</v>
      </c>
      <c r="K123" s="107">
        <v>1.5030359737155843</v>
      </c>
      <c r="L123" s="107">
        <f>ROUND((K123*$C$3),2)</f>
        <v>1.8</v>
      </c>
      <c r="M123" s="104">
        <f>L123*H123</f>
        <v>0</v>
      </c>
      <c r="N123" s="105">
        <f>K123*(1-$F$5-$F$7)*(1-$F$9)*(1+$F$11)</f>
        <v>1.5030359737155843</v>
      </c>
      <c r="O123" s="105">
        <f>N123*H123</f>
        <v>0</v>
      </c>
      <c r="P123" s="106">
        <f t="shared" si="36"/>
        <v>1.8</v>
      </c>
      <c r="Q123" s="106">
        <f>P123*H123</f>
        <v>0</v>
      </c>
    </row>
    <row r="124" spans="2:17" ht="14.45" customHeight="1">
      <c r="B124" s="67"/>
      <c r="C124" s="109" t="s">
        <v>21</v>
      </c>
      <c r="D124" s="91"/>
      <c r="E124" s="70"/>
      <c r="F124" s="71">
        <v>11371701025</v>
      </c>
      <c r="G124" s="101" t="s">
        <v>105</v>
      </c>
      <c r="H124" s="102"/>
      <c r="I124" s="70" t="s">
        <v>24</v>
      </c>
      <c r="J124" s="70">
        <v>25</v>
      </c>
      <c r="K124" s="107">
        <v>2.0821874498261761</v>
      </c>
      <c r="L124" s="107">
        <f>ROUND((K124*$C$3),2)</f>
        <v>2.5</v>
      </c>
      <c r="M124" s="104">
        <f>L124*H124</f>
        <v>0</v>
      </c>
      <c r="N124" s="105">
        <f>K124*(1-$F$5-$F$7)*(1-$F$9)*(1+$F$11)</f>
        <v>2.0821874498261761</v>
      </c>
      <c r="O124" s="105">
        <f>N124*H124</f>
        <v>0</v>
      </c>
      <c r="P124" s="106">
        <f t="shared" si="36"/>
        <v>2.5</v>
      </c>
      <c r="Q124" s="106">
        <f>P124*H124</f>
        <v>0</v>
      </c>
    </row>
    <row r="125" spans="2:17" ht="14.45" customHeight="1">
      <c r="B125" s="67"/>
      <c r="C125" s="109"/>
      <c r="D125" s="91"/>
      <c r="E125" s="70"/>
      <c r="F125" s="71"/>
      <c r="G125" s="101"/>
      <c r="H125" s="102"/>
      <c r="I125" s="70"/>
      <c r="J125" s="70"/>
      <c r="K125" s="107"/>
      <c r="L125" s="107"/>
      <c r="M125" s="104"/>
      <c r="N125" s="105"/>
      <c r="O125" s="105"/>
      <c r="P125" s="106"/>
      <c r="Q125" s="106"/>
    </row>
    <row r="126" spans="2:17" ht="14.45" customHeight="1">
      <c r="B126" s="67"/>
      <c r="C126" s="91" t="s">
        <v>21</v>
      </c>
      <c r="D126" s="91" t="s">
        <v>23</v>
      </c>
      <c r="E126" s="91"/>
      <c r="F126" s="93">
        <v>11380331001</v>
      </c>
      <c r="G126" s="94" t="s">
        <v>106</v>
      </c>
      <c r="H126" s="95"/>
      <c r="I126" s="91" t="s">
        <v>24</v>
      </c>
      <c r="J126" s="91">
        <v>30</v>
      </c>
      <c r="K126" s="96">
        <v>1.8477689952099843</v>
      </c>
      <c r="L126" s="96">
        <f t="shared" ref="L126:L132" si="37">ROUND((K126*$C$3),2)</f>
        <v>2.2200000000000002</v>
      </c>
      <c r="M126" s="97">
        <f t="shared" ref="M126:M132" si="38">L126*H126</f>
        <v>0</v>
      </c>
      <c r="N126" s="98">
        <f t="shared" ref="N126:N132" si="39">K126*(1-$F$5-$F$7)*(1-$F$9)*(1+$F$11)</f>
        <v>1.8477689952099843</v>
      </c>
      <c r="O126" s="98">
        <f t="shared" ref="O126:O132" si="40">N126*H126</f>
        <v>0</v>
      </c>
      <c r="P126" s="99">
        <f t="shared" ref="P126:P132" si="41">ROUND((N126*$C$3),2)</f>
        <v>2.2200000000000002</v>
      </c>
      <c r="Q126" s="99">
        <f t="shared" ref="Q126:Q132" si="42">P126*H126</f>
        <v>0</v>
      </c>
    </row>
    <row r="127" spans="2:17" ht="14.45" customHeight="1">
      <c r="B127" s="67"/>
      <c r="C127" s="91" t="s">
        <v>21</v>
      </c>
      <c r="D127" s="91" t="s">
        <v>23</v>
      </c>
      <c r="E127" s="91"/>
      <c r="F127" s="93">
        <v>11380431001</v>
      </c>
      <c r="G127" s="94" t="s">
        <v>107</v>
      </c>
      <c r="H127" s="95"/>
      <c r="I127" s="91" t="s">
        <v>24</v>
      </c>
      <c r="J127" s="91">
        <v>30</v>
      </c>
      <c r="K127" s="96">
        <v>2.0132408455272963</v>
      </c>
      <c r="L127" s="96">
        <f t="shared" si="37"/>
        <v>2.42</v>
      </c>
      <c r="M127" s="97">
        <f t="shared" si="38"/>
        <v>0</v>
      </c>
      <c r="N127" s="98">
        <f t="shared" si="39"/>
        <v>2.0132408455272963</v>
      </c>
      <c r="O127" s="98">
        <f t="shared" si="40"/>
        <v>0</v>
      </c>
      <c r="P127" s="99">
        <f t="shared" si="41"/>
        <v>2.42</v>
      </c>
      <c r="Q127" s="99">
        <f t="shared" si="42"/>
        <v>0</v>
      </c>
    </row>
    <row r="128" spans="2:17" ht="14.45" customHeight="1">
      <c r="B128" s="67"/>
      <c r="C128" s="91" t="s">
        <v>21</v>
      </c>
      <c r="D128" s="91" t="s">
        <v>23</v>
      </c>
      <c r="E128" s="91"/>
      <c r="F128" s="93">
        <v>11380531001</v>
      </c>
      <c r="G128" s="94" t="s">
        <v>108</v>
      </c>
      <c r="H128" s="95"/>
      <c r="I128" s="91" t="s">
        <v>24</v>
      </c>
      <c r="J128" s="91">
        <v>30</v>
      </c>
      <c r="K128" s="96">
        <v>2.6475496050769918</v>
      </c>
      <c r="L128" s="96">
        <f t="shared" si="37"/>
        <v>3.18</v>
      </c>
      <c r="M128" s="97">
        <f t="shared" si="38"/>
        <v>0</v>
      </c>
      <c r="N128" s="98">
        <f t="shared" si="39"/>
        <v>2.6475496050769918</v>
      </c>
      <c r="O128" s="98">
        <f t="shared" si="40"/>
        <v>0</v>
      </c>
      <c r="P128" s="99">
        <f t="shared" si="41"/>
        <v>3.18</v>
      </c>
      <c r="Q128" s="99">
        <f t="shared" si="42"/>
        <v>0</v>
      </c>
    </row>
    <row r="129" spans="2:17" ht="14.45" customHeight="1">
      <c r="B129" s="67"/>
      <c r="C129" s="91" t="s">
        <v>21</v>
      </c>
      <c r="D129" s="91" t="s">
        <v>23</v>
      </c>
      <c r="E129" s="91"/>
      <c r="F129" s="93">
        <v>11380631001</v>
      </c>
      <c r="G129" s="94" t="s">
        <v>109</v>
      </c>
      <c r="H129" s="95"/>
      <c r="I129" s="91" t="s">
        <v>24</v>
      </c>
      <c r="J129" s="91">
        <v>30</v>
      </c>
      <c r="K129" s="96">
        <v>3.2680690437669124</v>
      </c>
      <c r="L129" s="96">
        <f t="shared" si="37"/>
        <v>3.92</v>
      </c>
      <c r="M129" s="97">
        <f t="shared" si="38"/>
        <v>0</v>
      </c>
      <c r="N129" s="98">
        <f t="shared" si="39"/>
        <v>3.2680690437669124</v>
      </c>
      <c r="O129" s="98">
        <f t="shared" si="40"/>
        <v>0</v>
      </c>
      <c r="P129" s="99">
        <f t="shared" si="41"/>
        <v>3.92</v>
      </c>
      <c r="Q129" s="99">
        <f t="shared" si="42"/>
        <v>0</v>
      </c>
    </row>
    <row r="130" spans="2:17" ht="14.45" customHeight="1">
      <c r="B130" s="67"/>
      <c r="C130" s="91" t="s">
        <v>21</v>
      </c>
      <c r="D130" s="91" t="s">
        <v>23</v>
      </c>
      <c r="E130" s="91"/>
      <c r="F130" s="93">
        <v>11380731001</v>
      </c>
      <c r="G130" s="94" t="s">
        <v>110</v>
      </c>
      <c r="H130" s="95"/>
      <c r="I130" s="91" t="s">
        <v>24</v>
      </c>
      <c r="J130" s="91">
        <v>15</v>
      </c>
      <c r="K130" s="96">
        <v>4.977944830379136</v>
      </c>
      <c r="L130" s="96">
        <f t="shared" si="37"/>
        <v>5.97</v>
      </c>
      <c r="M130" s="97">
        <f t="shared" si="38"/>
        <v>0</v>
      </c>
      <c r="N130" s="98">
        <f t="shared" si="39"/>
        <v>4.977944830379136</v>
      </c>
      <c r="O130" s="98">
        <f t="shared" si="40"/>
        <v>0</v>
      </c>
      <c r="P130" s="99">
        <f t="shared" si="41"/>
        <v>5.97</v>
      </c>
      <c r="Q130" s="99">
        <f t="shared" si="42"/>
        <v>0</v>
      </c>
    </row>
    <row r="131" spans="2:17" ht="14.45" customHeight="1">
      <c r="B131" s="67"/>
      <c r="C131" s="109" t="s">
        <v>21</v>
      </c>
      <c r="D131" s="91"/>
      <c r="E131" s="70"/>
      <c r="F131" s="71">
        <v>11380831001</v>
      </c>
      <c r="G131" s="101" t="s">
        <v>111</v>
      </c>
      <c r="H131" s="102"/>
      <c r="I131" s="70" t="s">
        <v>24</v>
      </c>
      <c r="J131" s="70">
        <v>15</v>
      </c>
      <c r="K131" s="107">
        <v>6.1776157451796481</v>
      </c>
      <c r="L131" s="107">
        <f t="shared" si="37"/>
        <v>7.41</v>
      </c>
      <c r="M131" s="104">
        <f t="shared" si="38"/>
        <v>0</v>
      </c>
      <c r="N131" s="105">
        <f t="shared" si="39"/>
        <v>6.1776157451796481</v>
      </c>
      <c r="O131" s="105">
        <f t="shared" si="40"/>
        <v>0</v>
      </c>
      <c r="P131" s="106">
        <f t="shared" si="41"/>
        <v>7.41</v>
      </c>
      <c r="Q131" s="106">
        <f t="shared" si="42"/>
        <v>0</v>
      </c>
    </row>
    <row r="132" spans="2:17" ht="14.45" customHeight="1">
      <c r="B132" s="67"/>
      <c r="C132" s="109" t="s">
        <v>21</v>
      </c>
      <c r="D132" s="91"/>
      <c r="E132" s="70"/>
      <c r="F132" s="71">
        <v>11380931001</v>
      </c>
      <c r="G132" s="101" t="s">
        <v>112</v>
      </c>
      <c r="H132" s="102"/>
      <c r="I132" s="70" t="s">
        <v>24</v>
      </c>
      <c r="J132" s="70">
        <v>15</v>
      </c>
      <c r="K132" s="107">
        <v>7.4186546225594885</v>
      </c>
      <c r="L132" s="107">
        <f t="shared" si="37"/>
        <v>8.9</v>
      </c>
      <c r="M132" s="104">
        <f t="shared" si="38"/>
        <v>0</v>
      </c>
      <c r="N132" s="105">
        <f t="shared" si="39"/>
        <v>7.4186546225594885</v>
      </c>
      <c r="O132" s="105">
        <f t="shared" si="40"/>
        <v>0</v>
      </c>
      <c r="P132" s="106">
        <f t="shared" si="41"/>
        <v>8.9</v>
      </c>
      <c r="Q132" s="106">
        <f t="shared" si="42"/>
        <v>0</v>
      </c>
    </row>
    <row r="133" spans="2:17" ht="14.45" customHeight="1">
      <c r="B133" s="67"/>
      <c r="C133" s="109"/>
      <c r="D133" s="91"/>
      <c r="E133" s="70"/>
      <c r="F133" s="71"/>
      <c r="G133" s="101"/>
      <c r="H133" s="102"/>
      <c r="I133" s="70"/>
      <c r="J133" s="70"/>
      <c r="K133" s="107"/>
      <c r="L133" s="107"/>
      <c r="M133" s="104"/>
      <c r="N133" s="105"/>
      <c r="O133" s="105"/>
      <c r="P133" s="106"/>
      <c r="Q133" s="106"/>
    </row>
    <row r="134" spans="2:17" ht="14.45" customHeight="1">
      <c r="B134" s="67"/>
      <c r="C134" s="81" t="s">
        <v>21</v>
      </c>
      <c r="D134" s="82"/>
      <c r="E134" s="131"/>
      <c r="F134" s="132"/>
      <c r="G134" s="84" t="s">
        <v>113</v>
      </c>
      <c r="H134" s="133"/>
      <c r="I134" s="86"/>
      <c r="J134" s="86"/>
      <c r="K134" s="134"/>
      <c r="L134" s="134"/>
      <c r="M134" s="134"/>
      <c r="N134" s="135"/>
      <c r="O134" s="135"/>
      <c r="P134" s="134"/>
      <c r="Q134" s="134"/>
    </row>
    <row r="135" spans="2:17" ht="14.45" customHeight="1">
      <c r="B135" s="67"/>
      <c r="C135" s="91" t="s">
        <v>21</v>
      </c>
      <c r="D135" s="91" t="s">
        <v>23</v>
      </c>
      <c r="E135" s="91"/>
      <c r="F135" s="93">
        <v>11600011001</v>
      </c>
      <c r="G135" s="136" t="s">
        <v>114</v>
      </c>
      <c r="H135" s="95"/>
      <c r="I135" s="91" t="s">
        <v>115</v>
      </c>
      <c r="J135" s="91">
        <v>100</v>
      </c>
      <c r="K135" s="96">
        <v>0.86872721416588805</v>
      </c>
      <c r="L135" s="96">
        <f t="shared" ref="L135:L141" si="43">ROUND((K135*$C$3),2)</f>
        <v>1.04</v>
      </c>
      <c r="M135" s="97">
        <f t="shared" ref="M135:M141" si="44">L135*H135</f>
        <v>0</v>
      </c>
      <c r="N135" s="98">
        <f t="shared" ref="N135:N141" si="45">K135*(1-$F$5-$F$7)*(1-$F$9)*(1+$F$11)</f>
        <v>0.86872721416588805</v>
      </c>
      <c r="O135" s="98">
        <f t="shared" ref="O135:O141" si="46">N135*H135</f>
        <v>0</v>
      </c>
      <c r="P135" s="99">
        <f t="shared" ref="P135:P141" si="47">ROUND((N135*$C$3),2)</f>
        <v>1.04</v>
      </c>
      <c r="Q135" s="99">
        <f t="shared" ref="Q135:Q141" si="48">P135*H135</f>
        <v>0</v>
      </c>
    </row>
    <row r="136" spans="2:17" ht="14.45" customHeight="1">
      <c r="B136" s="67"/>
      <c r="C136" s="91" t="s">
        <v>21</v>
      </c>
      <c r="D136" s="91" t="s">
        <v>23</v>
      </c>
      <c r="E136" s="91"/>
      <c r="F136" s="93">
        <v>11600021001</v>
      </c>
      <c r="G136" s="136" t="s">
        <v>116</v>
      </c>
      <c r="H136" s="95"/>
      <c r="I136" s="91" t="s">
        <v>115</v>
      </c>
      <c r="J136" s="91">
        <v>100</v>
      </c>
      <c r="K136" s="96">
        <v>1.1086613971259904</v>
      </c>
      <c r="L136" s="96">
        <f t="shared" si="43"/>
        <v>1.33</v>
      </c>
      <c r="M136" s="97">
        <f t="shared" si="44"/>
        <v>0</v>
      </c>
      <c r="N136" s="98">
        <f t="shared" si="45"/>
        <v>1.1086613971259904</v>
      </c>
      <c r="O136" s="98">
        <f t="shared" si="46"/>
        <v>0</v>
      </c>
      <c r="P136" s="99">
        <f t="shared" si="47"/>
        <v>1.33</v>
      </c>
      <c r="Q136" s="99">
        <f t="shared" si="48"/>
        <v>0</v>
      </c>
    </row>
    <row r="137" spans="2:17" ht="14.45" customHeight="1">
      <c r="B137" s="67"/>
      <c r="C137" s="91" t="s">
        <v>21</v>
      </c>
      <c r="D137" s="91" t="s">
        <v>23</v>
      </c>
      <c r="E137" s="91"/>
      <c r="F137" s="93">
        <v>11600031001</v>
      </c>
      <c r="G137" s="136" t="s">
        <v>117</v>
      </c>
      <c r="H137" s="95"/>
      <c r="I137" s="91" t="s">
        <v>115</v>
      </c>
      <c r="J137" s="91">
        <v>100</v>
      </c>
      <c r="K137" s="96">
        <v>1.4754573319960325</v>
      </c>
      <c r="L137" s="96">
        <f t="shared" si="43"/>
        <v>1.77</v>
      </c>
      <c r="M137" s="97">
        <f t="shared" si="44"/>
        <v>0</v>
      </c>
      <c r="N137" s="98">
        <f t="shared" si="45"/>
        <v>1.4754573319960325</v>
      </c>
      <c r="O137" s="98">
        <f t="shared" si="46"/>
        <v>0</v>
      </c>
      <c r="P137" s="99">
        <f t="shared" si="47"/>
        <v>1.77</v>
      </c>
      <c r="Q137" s="99">
        <f t="shared" si="48"/>
        <v>0</v>
      </c>
    </row>
    <row r="138" spans="2:17" ht="14.45" customHeight="1">
      <c r="B138" s="67"/>
      <c r="C138" s="91" t="s">
        <v>21</v>
      </c>
      <c r="D138" s="91" t="s">
        <v>23</v>
      </c>
      <c r="E138" s="122"/>
      <c r="F138" s="93">
        <v>11600041001</v>
      </c>
      <c r="G138" s="136" t="s">
        <v>118</v>
      </c>
      <c r="H138" s="95"/>
      <c r="I138" s="91" t="s">
        <v>115</v>
      </c>
      <c r="J138" s="91">
        <v>50</v>
      </c>
      <c r="K138" s="96">
        <v>3.1439651560289281</v>
      </c>
      <c r="L138" s="96">
        <f t="shared" si="43"/>
        <v>3.77</v>
      </c>
      <c r="M138" s="97">
        <f t="shared" si="44"/>
        <v>0</v>
      </c>
      <c r="N138" s="98">
        <f t="shared" si="45"/>
        <v>3.1439651560289281</v>
      </c>
      <c r="O138" s="98">
        <f t="shared" si="46"/>
        <v>0</v>
      </c>
      <c r="P138" s="99">
        <f t="shared" si="47"/>
        <v>3.77</v>
      </c>
      <c r="Q138" s="99">
        <f t="shared" si="48"/>
        <v>0</v>
      </c>
    </row>
    <row r="139" spans="2:17" ht="14.45" customHeight="1">
      <c r="B139" s="67"/>
      <c r="C139" s="91" t="s">
        <v>21</v>
      </c>
      <c r="D139" s="91" t="s">
        <v>23</v>
      </c>
      <c r="E139" s="122"/>
      <c r="F139" s="93">
        <v>11600051001</v>
      </c>
      <c r="G139" s="136" t="s">
        <v>119</v>
      </c>
      <c r="H139" s="95"/>
      <c r="I139" s="91" t="s">
        <v>115</v>
      </c>
      <c r="J139" s="91">
        <v>25</v>
      </c>
      <c r="K139" s="96">
        <v>5.170995322416001</v>
      </c>
      <c r="L139" s="96">
        <f t="shared" si="43"/>
        <v>6.21</v>
      </c>
      <c r="M139" s="97">
        <f t="shared" si="44"/>
        <v>0</v>
      </c>
      <c r="N139" s="98">
        <f t="shared" si="45"/>
        <v>5.170995322416001</v>
      </c>
      <c r="O139" s="98">
        <f t="shared" si="46"/>
        <v>0</v>
      </c>
      <c r="P139" s="99">
        <f t="shared" si="47"/>
        <v>6.21</v>
      </c>
      <c r="Q139" s="99">
        <f t="shared" si="48"/>
        <v>0</v>
      </c>
    </row>
    <row r="140" spans="2:17" ht="14.45" customHeight="1">
      <c r="B140" s="67"/>
      <c r="C140" s="109" t="s">
        <v>21</v>
      </c>
      <c r="D140" s="137"/>
      <c r="E140" s="70"/>
      <c r="F140" s="71">
        <v>11397711002</v>
      </c>
      <c r="G140" s="101" t="s">
        <v>120</v>
      </c>
      <c r="H140" s="102"/>
      <c r="I140" s="70" t="s">
        <v>115</v>
      </c>
      <c r="J140" s="70">
        <v>25</v>
      </c>
      <c r="K140" s="107">
        <v>9.0871624465923855</v>
      </c>
      <c r="L140" s="107">
        <f t="shared" si="43"/>
        <v>10.9</v>
      </c>
      <c r="M140" s="104">
        <f t="shared" si="44"/>
        <v>0</v>
      </c>
      <c r="N140" s="105">
        <f t="shared" si="45"/>
        <v>9.0871624465923855</v>
      </c>
      <c r="O140" s="105">
        <f t="shared" si="46"/>
        <v>0</v>
      </c>
      <c r="P140" s="106">
        <f t="shared" si="47"/>
        <v>10.9</v>
      </c>
      <c r="Q140" s="106">
        <f t="shared" si="48"/>
        <v>0</v>
      </c>
    </row>
    <row r="141" spans="2:17" ht="14.45" customHeight="1">
      <c r="B141" s="67"/>
      <c r="C141" s="109" t="s">
        <v>21</v>
      </c>
      <c r="D141" s="137"/>
      <c r="E141" s="70"/>
      <c r="F141" s="71">
        <v>11397811002</v>
      </c>
      <c r="G141" s="101" t="s">
        <v>121</v>
      </c>
      <c r="H141" s="102"/>
      <c r="I141" s="70" t="s">
        <v>115</v>
      </c>
      <c r="J141" s="70">
        <v>25</v>
      </c>
      <c r="K141" s="107">
        <v>12.865436362171009</v>
      </c>
      <c r="L141" s="107">
        <f t="shared" si="43"/>
        <v>15.44</v>
      </c>
      <c r="M141" s="104">
        <f t="shared" si="44"/>
        <v>0</v>
      </c>
      <c r="N141" s="105">
        <f t="shared" si="45"/>
        <v>12.865436362171009</v>
      </c>
      <c r="O141" s="105">
        <f t="shared" si="46"/>
        <v>0</v>
      </c>
      <c r="P141" s="106">
        <f t="shared" si="47"/>
        <v>15.44</v>
      </c>
      <c r="Q141" s="106">
        <f t="shared" si="48"/>
        <v>0</v>
      </c>
    </row>
    <row r="142" spans="2:17" ht="14.45" customHeight="1">
      <c r="B142" s="67"/>
      <c r="C142" s="109"/>
      <c r="D142" s="137"/>
      <c r="E142" s="70"/>
      <c r="F142" s="71"/>
      <c r="G142" s="101"/>
      <c r="H142" s="102"/>
      <c r="I142" s="70"/>
      <c r="J142" s="70"/>
      <c r="K142" s="107"/>
      <c r="L142" s="107"/>
      <c r="M142" s="104"/>
      <c r="N142" s="105"/>
      <c r="O142" s="105"/>
      <c r="P142" s="106"/>
      <c r="Q142" s="106"/>
    </row>
    <row r="143" spans="2:17" ht="14.45" customHeight="1">
      <c r="B143" s="67"/>
      <c r="C143" s="91" t="s">
        <v>21</v>
      </c>
      <c r="D143" s="91" t="s">
        <v>23</v>
      </c>
      <c r="E143" s="122"/>
      <c r="F143" s="93">
        <v>11600311001</v>
      </c>
      <c r="G143" s="94" t="s">
        <v>122</v>
      </c>
      <c r="H143" s="95"/>
      <c r="I143" s="91" t="s">
        <v>115</v>
      </c>
      <c r="J143" s="91">
        <v>10</v>
      </c>
      <c r="K143" s="96">
        <v>6.6464526544120321</v>
      </c>
      <c r="L143" s="96">
        <f>ROUND((K143*$C$3),2)</f>
        <v>7.98</v>
      </c>
      <c r="M143" s="97">
        <f>L143*H143</f>
        <v>0</v>
      </c>
      <c r="N143" s="98">
        <f>K143*(1-$F$5-$F$7)*(1-$F$9)*(1+$F$11)</f>
        <v>6.6464526544120321</v>
      </c>
      <c r="O143" s="98">
        <f>N143*H143</f>
        <v>0</v>
      </c>
      <c r="P143" s="99">
        <f t="shared" ref="P143:P147" si="49">ROUND((N143*$C$3),2)</f>
        <v>7.98</v>
      </c>
      <c r="Q143" s="99">
        <f>P143*H143</f>
        <v>0</v>
      </c>
    </row>
    <row r="144" spans="2:17" ht="14.45" customHeight="1">
      <c r="B144" s="67"/>
      <c r="C144" s="91" t="s">
        <v>21</v>
      </c>
      <c r="D144" s="91" t="s">
        <v>23</v>
      </c>
      <c r="E144" s="122"/>
      <c r="F144" s="93">
        <v>11600321001</v>
      </c>
      <c r="G144" s="94" t="s">
        <v>123</v>
      </c>
      <c r="H144" s="95"/>
      <c r="I144" s="91" t="s">
        <v>115</v>
      </c>
      <c r="J144" s="91">
        <v>10</v>
      </c>
      <c r="K144" s="96">
        <v>8.7562187459577601</v>
      </c>
      <c r="L144" s="96">
        <f>ROUND((K144*$C$3),2)</f>
        <v>10.51</v>
      </c>
      <c r="M144" s="97">
        <f>L144*H144</f>
        <v>0</v>
      </c>
      <c r="N144" s="98">
        <f>K144*(1-$F$5-$F$7)*(1-$F$9)*(1+$F$11)</f>
        <v>8.7562187459577601</v>
      </c>
      <c r="O144" s="98">
        <f>N144*H144</f>
        <v>0</v>
      </c>
      <c r="P144" s="99">
        <f t="shared" si="49"/>
        <v>10.51</v>
      </c>
      <c r="Q144" s="99">
        <f>P144*H144</f>
        <v>0</v>
      </c>
    </row>
    <row r="145" spans="2:17" ht="14.45" customHeight="1">
      <c r="B145" s="67"/>
      <c r="C145" s="91" t="s">
        <v>21</v>
      </c>
      <c r="D145" s="91" t="s">
        <v>23</v>
      </c>
      <c r="E145" s="122"/>
      <c r="F145" s="93">
        <v>11600331001</v>
      </c>
      <c r="G145" s="94" t="s">
        <v>124</v>
      </c>
      <c r="H145" s="95"/>
      <c r="I145" s="91" t="s">
        <v>115</v>
      </c>
      <c r="J145" s="91">
        <v>10</v>
      </c>
      <c r="K145" s="96">
        <v>9.8869430564593905</v>
      </c>
      <c r="L145" s="96">
        <f>ROUND((K145*$C$3),2)</f>
        <v>11.86</v>
      </c>
      <c r="M145" s="97">
        <f>L145*H145</f>
        <v>0</v>
      </c>
      <c r="N145" s="98">
        <f>K145*(1-$F$5-$F$7)*(1-$F$9)*(1+$F$11)</f>
        <v>9.8869430564593905</v>
      </c>
      <c r="O145" s="98">
        <f>N145*H145</f>
        <v>0</v>
      </c>
      <c r="P145" s="99">
        <f t="shared" si="49"/>
        <v>11.86</v>
      </c>
      <c r="Q145" s="99">
        <f>P145*H145</f>
        <v>0</v>
      </c>
    </row>
    <row r="146" spans="2:17" ht="14.45" customHeight="1">
      <c r="B146" s="67"/>
      <c r="C146" s="91" t="s">
        <v>21</v>
      </c>
      <c r="D146" s="91" t="s">
        <v>23</v>
      </c>
      <c r="E146" s="122"/>
      <c r="F146" s="93">
        <v>11600341001</v>
      </c>
      <c r="G146" s="94" t="s">
        <v>125</v>
      </c>
      <c r="H146" s="95"/>
      <c r="I146" s="91" t="s">
        <v>115</v>
      </c>
      <c r="J146" s="91">
        <v>3</v>
      </c>
      <c r="K146" s="96">
        <v>20.049672530114307</v>
      </c>
      <c r="L146" s="96">
        <f>ROUND((K146*$C$3),2)</f>
        <v>24.06</v>
      </c>
      <c r="M146" s="97">
        <f>L146*H146</f>
        <v>0</v>
      </c>
      <c r="N146" s="98">
        <f>K146*(1-$F$5-$F$7)*(1-$F$9)*(1+$F$11)</f>
        <v>20.049672530114307</v>
      </c>
      <c r="O146" s="98">
        <f>N146*H146</f>
        <v>0</v>
      </c>
      <c r="P146" s="99">
        <f t="shared" si="49"/>
        <v>24.06</v>
      </c>
      <c r="Q146" s="99">
        <f>P146*H146</f>
        <v>0</v>
      </c>
    </row>
    <row r="147" spans="2:17" ht="14.45" customHeight="1">
      <c r="B147" s="67"/>
      <c r="C147" s="91" t="s">
        <v>21</v>
      </c>
      <c r="D147" s="91" t="s">
        <v>23</v>
      </c>
      <c r="E147" s="122"/>
      <c r="F147" s="93">
        <v>11600351001</v>
      </c>
      <c r="G147" s="94" t="s">
        <v>126</v>
      </c>
      <c r="H147" s="95"/>
      <c r="I147" s="91" t="s">
        <v>115</v>
      </c>
      <c r="J147" s="91">
        <v>2</v>
      </c>
      <c r="K147" s="96">
        <v>39.299564450361601</v>
      </c>
      <c r="L147" s="96">
        <f>ROUND((K147*$C$3),2)</f>
        <v>47.16</v>
      </c>
      <c r="M147" s="97">
        <f>L147*H147</f>
        <v>0</v>
      </c>
      <c r="N147" s="98">
        <f>K147*(1-$F$5-$F$7)*(1-$F$9)*(1+$F$11)</f>
        <v>39.299564450361601</v>
      </c>
      <c r="O147" s="98">
        <f>N147*H147</f>
        <v>0</v>
      </c>
      <c r="P147" s="99">
        <f t="shared" si="49"/>
        <v>47.16</v>
      </c>
      <c r="Q147" s="99">
        <f>P147*H147</f>
        <v>0</v>
      </c>
    </row>
    <row r="148" spans="2:17" ht="14.45" customHeight="1">
      <c r="B148" s="124"/>
      <c r="C148" s="125"/>
      <c r="D148" s="137"/>
      <c r="E148" s="138"/>
      <c r="F148" s="126"/>
      <c r="G148" s="127"/>
      <c r="H148" s="102"/>
      <c r="I148" s="70"/>
      <c r="J148" s="70"/>
      <c r="K148" s="107"/>
      <c r="L148" s="107"/>
      <c r="M148" s="104"/>
      <c r="N148" s="105"/>
      <c r="O148" s="105"/>
      <c r="P148" s="106"/>
      <c r="Q148" s="106"/>
    </row>
    <row r="149" spans="2:17" ht="14.45" customHeight="1">
      <c r="B149" s="124"/>
      <c r="C149" s="125" t="s">
        <v>21</v>
      </c>
      <c r="D149" s="137"/>
      <c r="E149" s="138">
        <v>13660011001</v>
      </c>
      <c r="F149" s="126">
        <v>14562801001</v>
      </c>
      <c r="G149" s="127" t="s">
        <v>127</v>
      </c>
      <c r="H149" s="102"/>
      <c r="I149" s="70" t="s">
        <v>115</v>
      </c>
      <c r="J149" s="70">
        <v>1</v>
      </c>
      <c r="K149" s="107">
        <v>64.975279891264506</v>
      </c>
      <c r="L149" s="107">
        <f>ROUND((K149*$C$3),2)</f>
        <v>77.97</v>
      </c>
      <c r="M149" s="104">
        <f>L149*H149</f>
        <v>0</v>
      </c>
      <c r="N149" s="105">
        <f>K149*(1-$F$5-$F$7)*(1-$F$9)*(1+$F$11)</f>
        <v>64.975279891264506</v>
      </c>
      <c r="O149" s="105">
        <f>N149*H149</f>
        <v>0</v>
      </c>
      <c r="P149" s="106">
        <f>ROUND((N149*$C$3),2)</f>
        <v>77.97</v>
      </c>
      <c r="Q149" s="106">
        <f>P149*H149</f>
        <v>0</v>
      </c>
    </row>
    <row r="150" spans="2:17" ht="14.45" customHeight="1">
      <c r="B150" s="124"/>
      <c r="C150" s="125" t="s">
        <v>21</v>
      </c>
      <c r="D150" s="137"/>
      <c r="E150" s="138">
        <v>13660021001</v>
      </c>
      <c r="F150" s="126">
        <v>14562811001</v>
      </c>
      <c r="G150" s="127" t="s">
        <v>128</v>
      </c>
      <c r="H150" s="102"/>
      <c r="I150" s="70" t="s">
        <v>115</v>
      </c>
      <c r="J150" s="70">
        <v>1</v>
      </c>
      <c r="K150" s="107">
        <v>85.65926118092851</v>
      </c>
      <c r="L150" s="107">
        <f>ROUND((K150*$C$3),2)</f>
        <v>102.79</v>
      </c>
      <c r="M150" s="104">
        <f>L150*H150</f>
        <v>0</v>
      </c>
      <c r="N150" s="105">
        <f>K150*(1-$F$5-$F$7)*(1-$F$9)*(1+$F$11)</f>
        <v>85.65926118092851</v>
      </c>
      <c r="O150" s="105">
        <f>N150*H150</f>
        <v>0</v>
      </c>
      <c r="P150" s="106">
        <f>ROUND((N150*$C$3),2)</f>
        <v>102.79</v>
      </c>
      <c r="Q150" s="106">
        <f>P150*H150</f>
        <v>0</v>
      </c>
    </row>
    <row r="151" spans="2:17" ht="14.45" customHeight="1">
      <c r="B151" s="124"/>
      <c r="C151" s="125"/>
      <c r="D151" s="137"/>
      <c r="E151" s="138"/>
      <c r="F151" s="126"/>
      <c r="G151" s="127"/>
      <c r="H151" s="102"/>
      <c r="I151" s="70"/>
      <c r="J151" s="70"/>
      <c r="K151" s="107"/>
      <c r="L151" s="107"/>
      <c r="M151" s="104"/>
      <c r="N151" s="105"/>
      <c r="O151" s="105"/>
      <c r="P151" s="106"/>
      <c r="Q151" s="106"/>
    </row>
    <row r="152" spans="2:17" ht="27" customHeight="1">
      <c r="B152" s="67"/>
      <c r="C152" s="91" t="s">
        <v>21</v>
      </c>
      <c r="D152" s="91" t="s">
        <v>23</v>
      </c>
      <c r="E152" s="122"/>
      <c r="F152" s="93">
        <v>13777241001</v>
      </c>
      <c r="G152" s="139" t="s">
        <v>1245</v>
      </c>
      <c r="H152" s="95"/>
      <c r="I152" s="91" t="s">
        <v>115</v>
      </c>
      <c r="J152" s="91">
        <v>10</v>
      </c>
      <c r="K152" s="96">
        <v>6.6464526544120321</v>
      </c>
      <c r="L152" s="96">
        <f>ROUND((K152*$C$3),2)</f>
        <v>7.98</v>
      </c>
      <c r="M152" s="97">
        <f>L152*H152</f>
        <v>0</v>
      </c>
      <c r="N152" s="98">
        <f>K152*(1-$F$5-$F$7)*(1-$F$9)*(1+$F$11)</f>
        <v>6.6464526544120321</v>
      </c>
      <c r="O152" s="98">
        <f>N152*H152</f>
        <v>0</v>
      </c>
      <c r="P152" s="99">
        <f>ROUND((N152*$C$3),2)</f>
        <v>7.98</v>
      </c>
      <c r="Q152" s="99">
        <f>P152*H152</f>
        <v>0</v>
      </c>
    </row>
    <row r="153" spans="2:17" ht="27" customHeight="1">
      <c r="B153" s="67"/>
      <c r="C153" s="91" t="s">
        <v>21</v>
      </c>
      <c r="D153" s="91" t="s">
        <v>23</v>
      </c>
      <c r="E153" s="122"/>
      <c r="F153" s="93">
        <v>13777261001</v>
      </c>
      <c r="G153" s="139" t="s">
        <v>1246</v>
      </c>
      <c r="H153" s="95"/>
      <c r="I153" s="91" t="s">
        <v>115</v>
      </c>
      <c r="J153" s="91">
        <v>10</v>
      </c>
      <c r="K153" s="96">
        <v>8.7562187459577601</v>
      </c>
      <c r="L153" s="96">
        <f>ROUND((K153*$C$3),2)</f>
        <v>10.51</v>
      </c>
      <c r="M153" s="97">
        <f>L153*H153</f>
        <v>0</v>
      </c>
      <c r="N153" s="98">
        <f>K153*(1-$F$5-$F$7)*(1-$F$9)*(1+$F$11)</f>
        <v>8.7562187459577601</v>
      </c>
      <c r="O153" s="98">
        <f>N153*H153</f>
        <v>0</v>
      </c>
      <c r="P153" s="99">
        <f>ROUND((N153*$C$3),2)</f>
        <v>10.51</v>
      </c>
      <c r="Q153" s="99">
        <f>P153*H153</f>
        <v>0</v>
      </c>
    </row>
    <row r="154" spans="2:17" ht="27" customHeight="1">
      <c r="B154" s="67"/>
      <c r="C154" s="91" t="s">
        <v>21</v>
      </c>
      <c r="D154" s="91" t="s">
        <v>23</v>
      </c>
      <c r="E154" s="122"/>
      <c r="F154" s="93">
        <v>13777271001</v>
      </c>
      <c r="G154" s="139" t="s">
        <v>1247</v>
      </c>
      <c r="H154" s="95"/>
      <c r="I154" s="91" t="s">
        <v>115</v>
      </c>
      <c r="J154" s="91">
        <v>10</v>
      </c>
      <c r="K154" s="96">
        <v>9.8869430564593905</v>
      </c>
      <c r="L154" s="96">
        <f>ROUND((K154*$C$3),2)</f>
        <v>11.86</v>
      </c>
      <c r="M154" s="97">
        <f>L154*H154</f>
        <v>0</v>
      </c>
      <c r="N154" s="98">
        <f>K154*(1-$F$5-$F$7)*(1-$F$9)*(1+$F$11)</f>
        <v>9.8869430564593905</v>
      </c>
      <c r="O154" s="98">
        <f>N154*H154</f>
        <v>0</v>
      </c>
      <c r="P154" s="99">
        <f>ROUND((N154*$C$3),2)</f>
        <v>11.86</v>
      </c>
      <c r="Q154" s="99">
        <f>P154*H154</f>
        <v>0</v>
      </c>
    </row>
    <row r="155" spans="2:17" s="401" customFormat="1" ht="14.45" customHeight="1">
      <c r="B155" s="112" t="s">
        <v>76</v>
      </c>
      <c r="C155" s="113" t="s">
        <v>21</v>
      </c>
      <c r="D155" s="113" t="s">
        <v>23</v>
      </c>
      <c r="E155" s="282"/>
      <c r="F155" s="115">
        <v>13777281001</v>
      </c>
      <c r="G155" s="403" t="s">
        <v>1238</v>
      </c>
      <c r="H155" s="117"/>
      <c r="I155" s="113" t="s">
        <v>115</v>
      </c>
      <c r="J155" s="113">
        <v>3</v>
      </c>
      <c r="K155" s="243">
        <v>20.049672530114307</v>
      </c>
      <c r="L155" s="243">
        <f>ROUND((K155*$C$3),2)</f>
        <v>24.06</v>
      </c>
      <c r="M155" s="118">
        <f>L155*H155</f>
        <v>0</v>
      </c>
      <c r="N155" s="119">
        <f>K155*(1-$F$5-$F$7)*(1-$F$9)*(1+$F$11)</f>
        <v>20.049672530114307</v>
      </c>
      <c r="O155" s="119">
        <f>N155*H155</f>
        <v>0</v>
      </c>
      <c r="P155" s="120">
        <f>ROUND((N155*$C$3),2)</f>
        <v>24.06</v>
      </c>
      <c r="Q155" s="120">
        <f>P155*H155</f>
        <v>0</v>
      </c>
    </row>
    <row r="156" spans="2:17" s="400" customFormat="1" ht="14.45" customHeight="1">
      <c r="B156" s="67"/>
      <c r="C156" s="70" t="s">
        <v>21</v>
      </c>
      <c r="D156" s="70"/>
      <c r="E156" s="123">
        <v>13777281001</v>
      </c>
      <c r="F156" s="71">
        <v>14564531001</v>
      </c>
      <c r="G156" s="402" t="s">
        <v>1234</v>
      </c>
      <c r="H156" s="102"/>
      <c r="I156" s="70" t="s">
        <v>115</v>
      </c>
      <c r="J156" s="70">
        <v>3</v>
      </c>
      <c r="K156" s="107">
        <v>33.096000000000004</v>
      </c>
      <c r="L156" s="107">
        <f>ROUND((K156*$C$3),2)</f>
        <v>39.72</v>
      </c>
      <c r="M156" s="164">
        <f>L156*H156</f>
        <v>0</v>
      </c>
      <c r="N156" s="74">
        <f>K156*(1-$F$5-$F$7)*(1-$F$9)*(1+$F$11)</f>
        <v>33.096000000000004</v>
      </c>
      <c r="O156" s="74">
        <f>N156*H156</f>
        <v>0</v>
      </c>
      <c r="P156" s="165">
        <f>ROUND((N156*$C$3),2)</f>
        <v>39.72</v>
      </c>
      <c r="Q156" s="165">
        <f>P156*H156</f>
        <v>0</v>
      </c>
    </row>
    <row r="157" spans="2:17" ht="14.45" customHeight="1">
      <c r="B157" s="67"/>
      <c r="C157" s="91"/>
      <c r="D157" s="137"/>
      <c r="E157" s="122"/>
      <c r="F157" s="93"/>
      <c r="G157" s="139"/>
      <c r="H157" s="95"/>
      <c r="I157" s="91"/>
      <c r="J157" s="91"/>
      <c r="K157" s="96"/>
      <c r="L157" s="96"/>
      <c r="M157" s="97"/>
      <c r="N157" s="98"/>
      <c r="O157" s="98"/>
      <c r="P157" s="99"/>
      <c r="Q157" s="99"/>
    </row>
    <row r="158" spans="2:17" ht="14.45" customHeight="1">
      <c r="B158" s="124"/>
      <c r="C158" s="128" t="s">
        <v>21</v>
      </c>
      <c r="D158" s="137"/>
      <c r="E158" s="138">
        <v>13662751001</v>
      </c>
      <c r="F158" s="126">
        <v>14563971001</v>
      </c>
      <c r="G158" s="127" t="s">
        <v>129</v>
      </c>
      <c r="H158" s="102"/>
      <c r="I158" s="70" t="s">
        <v>115</v>
      </c>
      <c r="J158" s="70">
        <v>1</v>
      </c>
      <c r="K158" s="107">
        <v>30.419241816665853</v>
      </c>
      <c r="L158" s="107">
        <f>ROUND((K158*$C$3),2)</f>
        <v>36.5</v>
      </c>
      <c r="M158" s="104">
        <f>L158*H158</f>
        <v>0</v>
      </c>
      <c r="N158" s="105">
        <f>K158*(1-$F$5-$F$7)*(1-$F$9)*(1+$F$11)</f>
        <v>30.419241816665853</v>
      </c>
      <c r="O158" s="105">
        <f>N158*H158</f>
        <v>0</v>
      </c>
      <c r="P158" s="106">
        <f>ROUND((N158*$C$3),2)</f>
        <v>36.5</v>
      </c>
      <c r="Q158" s="106">
        <f>P158*H158</f>
        <v>0</v>
      </c>
    </row>
    <row r="159" spans="2:17" ht="14.45" customHeight="1">
      <c r="B159" s="124"/>
      <c r="C159" s="128" t="s">
        <v>21</v>
      </c>
      <c r="D159" s="137"/>
      <c r="E159" s="138">
        <v>13662761001</v>
      </c>
      <c r="F159" s="126">
        <v>14563981001</v>
      </c>
      <c r="G159" s="127" t="s">
        <v>130</v>
      </c>
      <c r="H159" s="102"/>
      <c r="I159" s="70" t="s">
        <v>115</v>
      </c>
      <c r="J159" s="70">
        <v>1</v>
      </c>
      <c r="K159" s="107">
        <v>54.812550417609607</v>
      </c>
      <c r="L159" s="107">
        <f>ROUND((K159*$C$3),2)</f>
        <v>65.78</v>
      </c>
      <c r="M159" s="104">
        <f>L159*H159</f>
        <v>0</v>
      </c>
      <c r="N159" s="105">
        <f>K159*(1-$F$5-$F$7)*(1-$F$9)*(1+$F$11)</f>
        <v>54.812550417609607</v>
      </c>
      <c r="O159" s="105">
        <f>N159*H159</f>
        <v>0</v>
      </c>
      <c r="P159" s="106">
        <f>ROUND((N159*$C$3),2)</f>
        <v>65.78</v>
      </c>
      <c r="Q159" s="106">
        <f>P159*H159</f>
        <v>0</v>
      </c>
    </row>
    <row r="160" spans="2:17" ht="14.45" customHeight="1">
      <c r="B160" s="124"/>
      <c r="C160" s="128" t="s">
        <v>21</v>
      </c>
      <c r="D160" s="137"/>
      <c r="E160" s="138">
        <v>13662771001</v>
      </c>
      <c r="F160" s="126">
        <v>14563991001</v>
      </c>
      <c r="G160" s="127" t="s">
        <v>131</v>
      </c>
      <c r="H160" s="102"/>
      <c r="I160" s="70" t="s">
        <v>115</v>
      </c>
      <c r="J160" s="70">
        <v>1</v>
      </c>
      <c r="K160" s="107">
        <v>53.709404748827524</v>
      </c>
      <c r="L160" s="107">
        <f>ROUND((K160*$C$3),2)</f>
        <v>64.45</v>
      </c>
      <c r="M160" s="104">
        <f>L160*H160</f>
        <v>0</v>
      </c>
      <c r="N160" s="105">
        <f>K160*(1-$F$5-$F$7)*(1-$F$9)*(1+$F$11)</f>
        <v>53.709404748827524</v>
      </c>
      <c r="O160" s="105">
        <f>N160*H160</f>
        <v>0</v>
      </c>
      <c r="P160" s="106">
        <f>ROUND((N160*$C$3),2)</f>
        <v>64.45</v>
      </c>
      <c r="Q160" s="106">
        <f>P160*H160</f>
        <v>0</v>
      </c>
    </row>
    <row r="161" spans="2:17" ht="14.45" customHeight="1">
      <c r="B161" s="124"/>
      <c r="C161" s="128"/>
      <c r="D161" s="137"/>
      <c r="E161" s="126"/>
      <c r="F161" s="126"/>
      <c r="G161" s="127"/>
      <c r="H161" s="102"/>
      <c r="I161" s="70"/>
      <c r="J161" s="70"/>
      <c r="K161" s="107"/>
      <c r="L161" s="107"/>
      <c r="M161" s="104"/>
      <c r="N161" s="105"/>
      <c r="O161" s="105"/>
      <c r="P161" s="106"/>
      <c r="Q161" s="106"/>
    </row>
    <row r="162" spans="2:17" ht="14.45" customHeight="1">
      <c r="B162" s="124"/>
      <c r="C162" s="128" t="s">
        <v>21</v>
      </c>
      <c r="D162" s="137"/>
      <c r="E162" s="138">
        <v>11313851001</v>
      </c>
      <c r="F162" s="126">
        <v>14562701001</v>
      </c>
      <c r="G162" s="127" t="s">
        <v>132</v>
      </c>
      <c r="H162" s="102"/>
      <c r="I162" s="70" t="s">
        <v>115</v>
      </c>
      <c r="J162" s="70">
        <v>5</v>
      </c>
      <c r="K162" s="107">
        <v>39.216828525202949</v>
      </c>
      <c r="L162" s="107">
        <f t="shared" ref="L162:L169" si="50">ROUND((K162*$C$3),2)</f>
        <v>47.06</v>
      </c>
      <c r="M162" s="104">
        <f t="shared" ref="M162:M169" si="51">L162*H162</f>
        <v>0</v>
      </c>
      <c r="N162" s="105">
        <f t="shared" ref="N162:N169" si="52">K162*(1-$F$5-$F$7)*(1-$F$9)*(1+$F$11)</f>
        <v>39.216828525202949</v>
      </c>
      <c r="O162" s="105">
        <f t="shared" ref="O162:O169" si="53">N162*H162</f>
        <v>0</v>
      </c>
      <c r="P162" s="106">
        <f t="shared" ref="P162:P169" si="54">ROUND((N162*$C$3),2)</f>
        <v>47.06</v>
      </c>
      <c r="Q162" s="106">
        <f t="shared" ref="Q162:Q169" si="55">P162*H162</f>
        <v>0</v>
      </c>
    </row>
    <row r="163" spans="2:17" ht="14.45" customHeight="1">
      <c r="B163" s="124"/>
      <c r="C163" s="128" t="s">
        <v>21</v>
      </c>
      <c r="D163" s="137"/>
      <c r="E163" s="138">
        <v>11313951001</v>
      </c>
      <c r="F163" s="126">
        <v>14562711001</v>
      </c>
      <c r="G163" s="127" t="s">
        <v>133</v>
      </c>
      <c r="H163" s="102"/>
      <c r="I163" s="70" t="s">
        <v>115</v>
      </c>
      <c r="J163" s="70">
        <v>5</v>
      </c>
      <c r="K163" s="107">
        <v>40.857757707516292</v>
      </c>
      <c r="L163" s="107">
        <f t="shared" si="50"/>
        <v>49.03</v>
      </c>
      <c r="M163" s="104">
        <f t="shared" si="51"/>
        <v>0</v>
      </c>
      <c r="N163" s="105">
        <f t="shared" si="52"/>
        <v>40.857757707516292</v>
      </c>
      <c r="O163" s="105">
        <f t="shared" si="53"/>
        <v>0</v>
      </c>
      <c r="P163" s="106">
        <f t="shared" si="54"/>
        <v>49.03</v>
      </c>
      <c r="Q163" s="106">
        <f t="shared" si="55"/>
        <v>0</v>
      </c>
    </row>
    <row r="164" spans="2:17" ht="14.45" customHeight="1">
      <c r="B164" s="124"/>
      <c r="C164" s="128" t="s">
        <v>21</v>
      </c>
      <c r="D164" s="137"/>
      <c r="E164" s="138">
        <v>13663511001</v>
      </c>
      <c r="F164" s="126">
        <v>14564221001</v>
      </c>
      <c r="G164" s="127" t="s">
        <v>134</v>
      </c>
      <c r="H164" s="102"/>
      <c r="I164" s="70" t="s">
        <v>115</v>
      </c>
      <c r="J164" s="70">
        <v>5</v>
      </c>
      <c r="K164" s="107">
        <v>41.964217008000006</v>
      </c>
      <c r="L164" s="107">
        <f t="shared" si="50"/>
        <v>50.36</v>
      </c>
      <c r="M164" s="104">
        <f t="shared" si="51"/>
        <v>0</v>
      </c>
      <c r="N164" s="105">
        <f t="shared" si="52"/>
        <v>41.964217008000006</v>
      </c>
      <c r="O164" s="105">
        <f t="shared" si="53"/>
        <v>0</v>
      </c>
      <c r="P164" s="106">
        <f t="shared" si="54"/>
        <v>50.36</v>
      </c>
      <c r="Q164" s="106">
        <f t="shared" si="55"/>
        <v>0</v>
      </c>
    </row>
    <row r="165" spans="2:17" ht="14.45" customHeight="1">
      <c r="B165" s="124"/>
      <c r="C165" s="128" t="s">
        <v>21</v>
      </c>
      <c r="D165" s="137"/>
      <c r="E165" s="138">
        <v>13662841001</v>
      </c>
      <c r="F165" s="126">
        <v>14564031001</v>
      </c>
      <c r="G165" s="127" t="s">
        <v>135</v>
      </c>
      <c r="H165" s="102"/>
      <c r="I165" s="70" t="s">
        <v>115</v>
      </c>
      <c r="J165" s="70">
        <v>5</v>
      </c>
      <c r="K165" s="107">
        <v>35.907391518856706</v>
      </c>
      <c r="L165" s="107">
        <f t="shared" si="50"/>
        <v>43.09</v>
      </c>
      <c r="M165" s="104">
        <f t="shared" si="51"/>
        <v>0</v>
      </c>
      <c r="N165" s="105">
        <f t="shared" si="52"/>
        <v>35.907391518856706</v>
      </c>
      <c r="O165" s="105">
        <f t="shared" si="53"/>
        <v>0</v>
      </c>
      <c r="P165" s="106">
        <f t="shared" si="54"/>
        <v>43.09</v>
      </c>
      <c r="Q165" s="106">
        <f t="shared" si="55"/>
        <v>0</v>
      </c>
    </row>
    <row r="166" spans="2:17" ht="14.45" customHeight="1">
      <c r="B166" s="124"/>
      <c r="C166" s="128" t="s">
        <v>21</v>
      </c>
      <c r="D166" s="137"/>
      <c r="E166" s="138">
        <v>13662851001</v>
      </c>
      <c r="F166" s="126">
        <v>14564041001</v>
      </c>
      <c r="G166" s="127" t="s">
        <v>136</v>
      </c>
      <c r="H166" s="102"/>
      <c r="I166" s="70" t="s">
        <v>115</v>
      </c>
      <c r="J166" s="70">
        <v>5</v>
      </c>
      <c r="K166" s="107">
        <v>37.948211006103556</v>
      </c>
      <c r="L166" s="107">
        <f t="shared" si="50"/>
        <v>45.54</v>
      </c>
      <c r="M166" s="104">
        <f t="shared" si="51"/>
        <v>0</v>
      </c>
      <c r="N166" s="105">
        <f t="shared" si="52"/>
        <v>37.948211006103556</v>
      </c>
      <c r="O166" s="105">
        <f t="shared" si="53"/>
        <v>0</v>
      </c>
      <c r="P166" s="106">
        <f t="shared" si="54"/>
        <v>45.54</v>
      </c>
      <c r="Q166" s="106">
        <f t="shared" si="55"/>
        <v>0</v>
      </c>
    </row>
    <row r="167" spans="2:17" ht="14.45" customHeight="1">
      <c r="B167" s="124"/>
      <c r="C167" s="128" t="s">
        <v>21</v>
      </c>
      <c r="D167" s="137"/>
      <c r="E167" s="138">
        <v>13663001001</v>
      </c>
      <c r="F167" s="126">
        <v>14564161001</v>
      </c>
      <c r="G167" s="140" t="s">
        <v>137</v>
      </c>
      <c r="H167" s="102"/>
      <c r="I167" s="70" t="s">
        <v>115</v>
      </c>
      <c r="J167" s="70">
        <v>5</v>
      </c>
      <c r="K167" s="107">
        <v>37.948211006103556</v>
      </c>
      <c r="L167" s="107">
        <f t="shared" si="50"/>
        <v>45.54</v>
      </c>
      <c r="M167" s="104">
        <f t="shared" si="51"/>
        <v>0</v>
      </c>
      <c r="N167" s="105">
        <f t="shared" si="52"/>
        <v>37.948211006103556</v>
      </c>
      <c r="O167" s="105">
        <f t="shared" si="53"/>
        <v>0</v>
      </c>
      <c r="P167" s="106">
        <f t="shared" si="54"/>
        <v>45.54</v>
      </c>
      <c r="Q167" s="106">
        <f t="shared" si="55"/>
        <v>0</v>
      </c>
    </row>
    <row r="168" spans="2:17" ht="14.45" customHeight="1">
      <c r="B168" s="124"/>
      <c r="C168" s="128" t="s">
        <v>21</v>
      </c>
      <c r="D168" s="137"/>
      <c r="E168" s="138">
        <v>13663031001</v>
      </c>
      <c r="F168" s="126">
        <v>14564171001</v>
      </c>
      <c r="G168" s="140" t="s">
        <v>138</v>
      </c>
      <c r="H168" s="102"/>
      <c r="I168" s="70" t="s">
        <v>115</v>
      </c>
      <c r="J168" s="70">
        <v>5</v>
      </c>
      <c r="K168" s="107">
        <v>37.948211006103556</v>
      </c>
      <c r="L168" s="107">
        <f t="shared" si="50"/>
        <v>45.54</v>
      </c>
      <c r="M168" s="104">
        <f t="shared" si="51"/>
        <v>0</v>
      </c>
      <c r="N168" s="105">
        <f t="shared" si="52"/>
        <v>37.948211006103556</v>
      </c>
      <c r="O168" s="105">
        <f t="shared" si="53"/>
        <v>0</v>
      </c>
      <c r="P168" s="106">
        <f t="shared" si="54"/>
        <v>45.54</v>
      </c>
      <c r="Q168" s="106">
        <f t="shared" si="55"/>
        <v>0</v>
      </c>
    </row>
    <row r="169" spans="2:17" ht="14.45" customHeight="1">
      <c r="B169" s="124"/>
      <c r="C169" s="128" t="s">
        <v>21</v>
      </c>
      <c r="D169" s="137"/>
      <c r="E169" s="138">
        <v>13663501001</v>
      </c>
      <c r="F169" s="126">
        <v>14564211001</v>
      </c>
      <c r="G169" s="140" t="s">
        <v>139</v>
      </c>
      <c r="H169" s="102"/>
      <c r="I169" s="70" t="s">
        <v>115</v>
      </c>
      <c r="J169" s="70">
        <v>5</v>
      </c>
      <c r="K169" s="107">
        <v>41.964217008000006</v>
      </c>
      <c r="L169" s="107">
        <f t="shared" si="50"/>
        <v>50.36</v>
      </c>
      <c r="M169" s="104">
        <f t="shared" si="51"/>
        <v>0</v>
      </c>
      <c r="N169" s="105">
        <f t="shared" si="52"/>
        <v>41.964217008000006</v>
      </c>
      <c r="O169" s="105">
        <f t="shared" si="53"/>
        <v>0</v>
      </c>
      <c r="P169" s="106">
        <f t="shared" si="54"/>
        <v>50.36</v>
      </c>
      <c r="Q169" s="106">
        <f t="shared" si="55"/>
        <v>0</v>
      </c>
    </row>
    <row r="170" spans="2:17" ht="14.45" customHeight="1">
      <c r="B170" s="124"/>
      <c r="C170" s="128"/>
      <c r="D170" s="137"/>
      <c r="E170" s="138"/>
      <c r="F170" s="126"/>
      <c r="G170" s="140"/>
      <c r="H170" s="102"/>
      <c r="I170" s="70"/>
      <c r="J170" s="70"/>
      <c r="K170" s="107"/>
      <c r="L170" s="107"/>
      <c r="M170" s="104"/>
      <c r="N170" s="105"/>
      <c r="O170" s="105"/>
      <c r="P170" s="106"/>
      <c r="Q170" s="106"/>
    </row>
    <row r="171" spans="2:17" ht="14.45" customHeight="1">
      <c r="B171" s="124"/>
      <c r="C171" s="128" t="s">
        <v>21</v>
      </c>
      <c r="D171" s="137"/>
      <c r="E171" s="138">
        <v>13662791001</v>
      </c>
      <c r="F171" s="126">
        <v>14564001001</v>
      </c>
      <c r="G171" s="141" t="s">
        <v>140</v>
      </c>
      <c r="H171" s="102"/>
      <c r="I171" s="70" t="s">
        <v>115</v>
      </c>
      <c r="J171" s="70">
        <v>4</v>
      </c>
      <c r="K171" s="107">
        <v>20.118619134413184</v>
      </c>
      <c r="L171" s="107">
        <f>ROUND((K171*$C$3),2)</f>
        <v>24.14</v>
      </c>
      <c r="M171" s="104">
        <f>L171*H171</f>
        <v>0</v>
      </c>
      <c r="N171" s="105">
        <f>K171*(1-$F$5-$F$7)*(1-$F$9)*(1+$F$11)</f>
        <v>20.118619134413184</v>
      </c>
      <c r="O171" s="105">
        <f>N171*H171</f>
        <v>0</v>
      </c>
      <c r="P171" s="106">
        <f>ROUND((N171*$C$3),2)</f>
        <v>24.14</v>
      </c>
      <c r="Q171" s="106">
        <f>P171*H171</f>
        <v>0</v>
      </c>
    </row>
    <row r="172" spans="2:17" ht="14.45" customHeight="1">
      <c r="B172" s="124"/>
      <c r="C172" s="128" t="s">
        <v>21</v>
      </c>
      <c r="D172" s="137"/>
      <c r="E172" s="138">
        <v>13662801001</v>
      </c>
      <c r="F172" s="126">
        <v>14564011001</v>
      </c>
      <c r="G172" s="141" t="s">
        <v>141</v>
      </c>
      <c r="H172" s="102"/>
      <c r="I172" s="70" t="s">
        <v>115</v>
      </c>
      <c r="J172" s="70">
        <v>4</v>
      </c>
      <c r="K172" s="107">
        <v>24.448465884382852</v>
      </c>
      <c r="L172" s="107">
        <f>ROUND((K172*$C$3),2)</f>
        <v>29.34</v>
      </c>
      <c r="M172" s="104">
        <f>L172*H172</f>
        <v>0</v>
      </c>
      <c r="N172" s="105">
        <f>K172*(1-$F$5-$F$7)*(1-$F$9)*(1+$F$11)</f>
        <v>24.448465884382852</v>
      </c>
      <c r="O172" s="105">
        <f>N172*H172</f>
        <v>0</v>
      </c>
      <c r="P172" s="106">
        <f>ROUND((N172*$C$3),2)</f>
        <v>29.34</v>
      </c>
      <c r="Q172" s="106">
        <f>P172*H172</f>
        <v>0</v>
      </c>
    </row>
    <row r="173" spans="2:17" ht="14.45" customHeight="1">
      <c r="B173" s="124"/>
      <c r="C173" s="128" t="s">
        <v>21</v>
      </c>
      <c r="D173" s="137"/>
      <c r="E173" s="138">
        <v>13662811001</v>
      </c>
      <c r="F173" s="126">
        <v>14564021001</v>
      </c>
      <c r="G173" s="141" t="s">
        <v>142</v>
      </c>
      <c r="H173" s="102"/>
      <c r="I173" s="70" t="s">
        <v>115</v>
      </c>
      <c r="J173" s="70">
        <v>4</v>
      </c>
      <c r="K173" s="107">
        <v>26.627178580227451</v>
      </c>
      <c r="L173" s="107">
        <f>ROUND((K173*$C$3),2)</f>
        <v>31.95</v>
      </c>
      <c r="M173" s="104">
        <f>L173*H173</f>
        <v>0</v>
      </c>
      <c r="N173" s="105">
        <f>K173*(1-$F$5-$F$7)*(1-$F$9)*(1+$F$11)</f>
        <v>26.627178580227451</v>
      </c>
      <c r="O173" s="105">
        <f>N173*H173</f>
        <v>0</v>
      </c>
      <c r="P173" s="106">
        <f>ROUND((N173*$C$3),2)</f>
        <v>31.95</v>
      </c>
      <c r="Q173" s="106">
        <f>P173*H173</f>
        <v>0</v>
      </c>
    </row>
    <row r="174" spans="2:17" ht="14.45" customHeight="1">
      <c r="B174" s="124"/>
      <c r="C174" s="128"/>
      <c r="D174" s="137"/>
      <c r="E174" s="138"/>
      <c r="F174" s="126"/>
      <c r="G174" s="141"/>
      <c r="H174" s="102"/>
      <c r="I174" s="70"/>
      <c r="J174" s="70"/>
      <c r="K174" s="107"/>
      <c r="L174" s="107"/>
      <c r="M174" s="104"/>
      <c r="N174" s="105"/>
      <c r="O174" s="105"/>
      <c r="P174" s="106"/>
      <c r="Q174" s="106"/>
    </row>
    <row r="175" spans="2:17" ht="14.45" customHeight="1">
      <c r="B175" s="142"/>
      <c r="C175" s="91" t="s">
        <v>21</v>
      </c>
      <c r="D175" s="91" t="s">
        <v>23</v>
      </c>
      <c r="E175" s="91"/>
      <c r="F175" s="93">
        <v>11600611001</v>
      </c>
      <c r="G175" s="94" t="s">
        <v>143</v>
      </c>
      <c r="H175" s="95"/>
      <c r="I175" s="91" t="s">
        <v>115</v>
      </c>
      <c r="J175" s="91">
        <v>10</v>
      </c>
      <c r="K175" s="96">
        <v>8.7562187459577601</v>
      </c>
      <c r="L175" s="96">
        <f t="shared" ref="L175:L184" si="56">ROUND((K175*$C$3),2)</f>
        <v>10.51</v>
      </c>
      <c r="M175" s="97">
        <f t="shared" ref="M175:M184" si="57">L175*H175</f>
        <v>0</v>
      </c>
      <c r="N175" s="98">
        <f t="shared" ref="N175:N184" si="58">K175*(1-$F$5-$F$7)*(1-$F$9)*(1+$F$11)</f>
        <v>8.7562187459577601</v>
      </c>
      <c r="O175" s="98">
        <f t="shared" ref="O175:O184" si="59">N175*H175</f>
        <v>0</v>
      </c>
      <c r="P175" s="99">
        <f t="shared" ref="P175:P184" si="60">ROUND((N175*$C$3),2)</f>
        <v>10.51</v>
      </c>
      <c r="Q175" s="99">
        <f t="shared" ref="Q175:Q184" si="61">P175*H175</f>
        <v>0</v>
      </c>
    </row>
    <row r="176" spans="2:17" ht="14.45" customHeight="1">
      <c r="B176" s="142"/>
      <c r="C176" s="91" t="s">
        <v>21</v>
      </c>
      <c r="D176" s="91" t="s">
        <v>23</v>
      </c>
      <c r="E176" s="91"/>
      <c r="F176" s="93">
        <v>11600621001</v>
      </c>
      <c r="G176" s="94" t="s">
        <v>144</v>
      </c>
      <c r="H176" s="95"/>
      <c r="I176" s="91" t="s">
        <v>115</v>
      </c>
      <c r="J176" s="91">
        <v>10</v>
      </c>
      <c r="K176" s="96">
        <v>9.8869430564593905</v>
      </c>
      <c r="L176" s="96">
        <f t="shared" si="56"/>
        <v>11.86</v>
      </c>
      <c r="M176" s="97">
        <f t="shared" si="57"/>
        <v>0</v>
      </c>
      <c r="N176" s="98">
        <f t="shared" si="58"/>
        <v>9.8869430564593905</v>
      </c>
      <c r="O176" s="98">
        <f t="shared" si="59"/>
        <v>0</v>
      </c>
      <c r="P176" s="99">
        <f t="shared" si="60"/>
        <v>11.86</v>
      </c>
      <c r="Q176" s="99">
        <f t="shared" si="61"/>
        <v>0</v>
      </c>
    </row>
    <row r="177" spans="2:17" ht="14.45" customHeight="1">
      <c r="B177" s="142"/>
      <c r="C177" s="91" t="s">
        <v>21</v>
      </c>
      <c r="D177" s="91" t="s">
        <v>23</v>
      </c>
      <c r="E177" s="91"/>
      <c r="F177" s="93">
        <v>11600631001</v>
      </c>
      <c r="G177" s="94" t="s">
        <v>145</v>
      </c>
      <c r="H177" s="95"/>
      <c r="I177" s="91" t="s">
        <v>115</v>
      </c>
      <c r="J177" s="91">
        <v>10</v>
      </c>
      <c r="K177" s="96">
        <v>9.8869430564593905</v>
      </c>
      <c r="L177" s="96">
        <f t="shared" si="56"/>
        <v>11.86</v>
      </c>
      <c r="M177" s="97">
        <f t="shared" si="57"/>
        <v>0</v>
      </c>
      <c r="N177" s="98">
        <f t="shared" si="58"/>
        <v>9.8869430564593905</v>
      </c>
      <c r="O177" s="98">
        <f t="shared" si="59"/>
        <v>0</v>
      </c>
      <c r="P177" s="99">
        <f t="shared" si="60"/>
        <v>11.86</v>
      </c>
      <c r="Q177" s="99">
        <f t="shared" si="61"/>
        <v>0</v>
      </c>
    </row>
    <row r="178" spans="2:17" ht="14.45" customHeight="1">
      <c r="B178" s="142"/>
      <c r="C178" s="91" t="s">
        <v>21</v>
      </c>
      <c r="D178" s="91" t="s">
        <v>23</v>
      </c>
      <c r="E178" s="91"/>
      <c r="F178" s="93">
        <v>11600641001</v>
      </c>
      <c r="G178" s="94" t="s">
        <v>146</v>
      </c>
      <c r="H178" s="95"/>
      <c r="I178" s="91" t="s">
        <v>115</v>
      </c>
      <c r="J178" s="91">
        <v>3</v>
      </c>
      <c r="K178" s="96">
        <v>20.049672530114307</v>
      </c>
      <c r="L178" s="96">
        <f t="shared" si="56"/>
        <v>24.06</v>
      </c>
      <c r="M178" s="97">
        <f t="shared" si="57"/>
        <v>0</v>
      </c>
      <c r="N178" s="98">
        <f t="shared" si="58"/>
        <v>20.049672530114307</v>
      </c>
      <c r="O178" s="98">
        <f t="shared" si="59"/>
        <v>0</v>
      </c>
      <c r="P178" s="99">
        <f t="shared" si="60"/>
        <v>24.06</v>
      </c>
      <c r="Q178" s="99">
        <f t="shared" si="61"/>
        <v>0</v>
      </c>
    </row>
    <row r="179" spans="2:17" ht="14.45" customHeight="1">
      <c r="B179" s="142"/>
      <c r="C179" s="91" t="s">
        <v>21</v>
      </c>
      <c r="D179" s="91" t="s">
        <v>23</v>
      </c>
      <c r="E179" s="91"/>
      <c r="F179" s="93">
        <v>11600651001</v>
      </c>
      <c r="G179" s="94" t="s">
        <v>147</v>
      </c>
      <c r="H179" s="95"/>
      <c r="I179" s="91" t="s">
        <v>115</v>
      </c>
      <c r="J179" s="91">
        <v>3</v>
      </c>
      <c r="K179" s="96">
        <v>20.049672530114307</v>
      </c>
      <c r="L179" s="96">
        <f t="shared" si="56"/>
        <v>24.06</v>
      </c>
      <c r="M179" s="97">
        <f t="shared" si="57"/>
        <v>0</v>
      </c>
      <c r="N179" s="98">
        <f t="shared" si="58"/>
        <v>20.049672530114307</v>
      </c>
      <c r="O179" s="98">
        <f t="shared" si="59"/>
        <v>0</v>
      </c>
      <c r="P179" s="99">
        <f t="shared" si="60"/>
        <v>24.06</v>
      </c>
      <c r="Q179" s="99">
        <f t="shared" si="61"/>
        <v>0</v>
      </c>
    </row>
    <row r="180" spans="2:17" ht="14.45" customHeight="1">
      <c r="B180" s="142"/>
      <c r="C180" s="91" t="s">
        <v>21</v>
      </c>
      <c r="D180" s="91" t="s">
        <v>23</v>
      </c>
      <c r="E180" s="91"/>
      <c r="F180" s="93">
        <v>11600661001</v>
      </c>
      <c r="G180" s="94" t="s">
        <v>148</v>
      </c>
      <c r="H180" s="95"/>
      <c r="I180" s="91" t="s">
        <v>115</v>
      </c>
      <c r="J180" s="91">
        <v>3</v>
      </c>
      <c r="K180" s="96">
        <v>20.049672530114307</v>
      </c>
      <c r="L180" s="96">
        <f t="shared" si="56"/>
        <v>24.06</v>
      </c>
      <c r="M180" s="97">
        <f t="shared" si="57"/>
        <v>0</v>
      </c>
      <c r="N180" s="98">
        <f t="shared" si="58"/>
        <v>20.049672530114307</v>
      </c>
      <c r="O180" s="98">
        <f t="shared" si="59"/>
        <v>0</v>
      </c>
      <c r="P180" s="99">
        <f t="shared" si="60"/>
        <v>24.06</v>
      </c>
      <c r="Q180" s="99">
        <f t="shared" si="61"/>
        <v>0</v>
      </c>
    </row>
    <row r="181" spans="2:17" ht="14.45" customHeight="1">
      <c r="B181" s="142"/>
      <c r="C181" s="91" t="s">
        <v>21</v>
      </c>
      <c r="D181" s="91" t="s">
        <v>23</v>
      </c>
      <c r="E181" s="91"/>
      <c r="F181" s="93">
        <v>11600671001</v>
      </c>
      <c r="G181" s="94" t="s">
        <v>149</v>
      </c>
      <c r="H181" s="95"/>
      <c r="I181" s="91" t="s">
        <v>115</v>
      </c>
      <c r="J181" s="91">
        <v>2</v>
      </c>
      <c r="K181" s="96">
        <v>39.299564450361601</v>
      </c>
      <c r="L181" s="96">
        <f t="shared" si="56"/>
        <v>47.16</v>
      </c>
      <c r="M181" s="97">
        <f t="shared" si="57"/>
        <v>0</v>
      </c>
      <c r="N181" s="98">
        <f t="shared" si="58"/>
        <v>39.299564450361601</v>
      </c>
      <c r="O181" s="98">
        <f t="shared" si="59"/>
        <v>0</v>
      </c>
      <c r="P181" s="99">
        <f t="shared" si="60"/>
        <v>47.16</v>
      </c>
      <c r="Q181" s="99">
        <f t="shared" si="61"/>
        <v>0</v>
      </c>
    </row>
    <row r="182" spans="2:17" ht="14.45" customHeight="1">
      <c r="B182" s="142"/>
      <c r="C182" s="91" t="s">
        <v>21</v>
      </c>
      <c r="D182" s="91" t="s">
        <v>23</v>
      </c>
      <c r="E182" s="91"/>
      <c r="F182" s="93">
        <v>11600681001</v>
      </c>
      <c r="G182" s="94" t="s">
        <v>150</v>
      </c>
      <c r="H182" s="95"/>
      <c r="I182" s="91" t="s">
        <v>115</v>
      </c>
      <c r="J182" s="91">
        <v>2</v>
      </c>
      <c r="K182" s="96">
        <v>39.299564450361601</v>
      </c>
      <c r="L182" s="96">
        <f t="shared" si="56"/>
        <v>47.16</v>
      </c>
      <c r="M182" s="97">
        <f t="shared" si="57"/>
        <v>0</v>
      </c>
      <c r="N182" s="98">
        <f t="shared" si="58"/>
        <v>39.299564450361601</v>
      </c>
      <c r="O182" s="98">
        <f t="shared" si="59"/>
        <v>0</v>
      </c>
      <c r="P182" s="99">
        <f t="shared" si="60"/>
        <v>47.16</v>
      </c>
      <c r="Q182" s="99">
        <f t="shared" si="61"/>
        <v>0</v>
      </c>
    </row>
    <row r="183" spans="2:17" ht="14.45" customHeight="1">
      <c r="B183" s="142"/>
      <c r="C183" s="91" t="s">
        <v>21</v>
      </c>
      <c r="D183" s="91" t="s">
        <v>23</v>
      </c>
      <c r="E183" s="91"/>
      <c r="F183" s="93">
        <v>11600691001</v>
      </c>
      <c r="G183" s="94" t="s">
        <v>151</v>
      </c>
      <c r="H183" s="95"/>
      <c r="I183" s="91" t="s">
        <v>115</v>
      </c>
      <c r="J183" s="91">
        <v>2</v>
      </c>
      <c r="K183" s="96">
        <v>39.299564450361601</v>
      </c>
      <c r="L183" s="96">
        <f t="shared" si="56"/>
        <v>47.16</v>
      </c>
      <c r="M183" s="97">
        <f t="shared" si="57"/>
        <v>0</v>
      </c>
      <c r="N183" s="98">
        <f t="shared" si="58"/>
        <v>39.299564450361601</v>
      </c>
      <c r="O183" s="98">
        <f t="shared" si="59"/>
        <v>0</v>
      </c>
      <c r="P183" s="99">
        <f t="shared" si="60"/>
        <v>47.16</v>
      </c>
      <c r="Q183" s="99">
        <f t="shared" si="61"/>
        <v>0</v>
      </c>
    </row>
    <row r="184" spans="2:17" ht="26.45" customHeight="1">
      <c r="B184" s="124"/>
      <c r="C184" s="125" t="s">
        <v>21</v>
      </c>
      <c r="D184" s="137"/>
      <c r="E184" s="128">
        <v>12303481001</v>
      </c>
      <c r="F184" s="126">
        <v>13660031001</v>
      </c>
      <c r="G184" s="127" t="s">
        <v>1217</v>
      </c>
      <c r="H184" s="102"/>
      <c r="I184" s="70" t="s">
        <v>115</v>
      </c>
      <c r="J184" s="70">
        <v>1</v>
      </c>
      <c r="K184" s="107">
        <v>57.556625268705034</v>
      </c>
      <c r="L184" s="107">
        <f t="shared" si="56"/>
        <v>69.069999999999993</v>
      </c>
      <c r="M184" s="104">
        <f t="shared" si="57"/>
        <v>0</v>
      </c>
      <c r="N184" s="105">
        <f t="shared" si="58"/>
        <v>57.556625268705034</v>
      </c>
      <c r="O184" s="105">
        <f t="shared" si="59"/>
        <v>0</v>
      </c>
      <c r="P184" s="106">
        <f t="shared" si="60"/>
        <v>69.069999999999993</v>
      </c>
      <c r="Q184" s="106">
        <f t="shared" si="61"/>
        <v>0</v>
      </c>
    </row>
    <row r="185" spans="2:17" ht="14.45" customHeight="1">
      <c r="B185" s="124"/>
      <c r="C185" s="125"/>
      <c r="D185" s="137"/>
      <c r="E185" s="128"/>
      <c r="F185" s="126"/>
      <c r="G185" s="127"/>
      <c r="H185" s="102"/>
      <c r="I185" s="70"/>
      <c r="J185" s="70"/>
      <c r="K185" s="107"/>
      <c r="L185" s="107"/>
      <c r="M185" s="104"/>
      <c r="N185" s="105"/>
      <c r="O185" s="105"/>
      <c r="P185" s="106"/>
      <c r="Q185" s="106"/>
    </row>
    <row r="186" spans="2:17" ht="14.45" customHeight="1">
      <c r="B186" s="124"/>
      <c r="C186" s="125" t="s">
        <v>21</v>
      </c>
      <c r="D186" s="137"/>
      <c r="E186" s="138">
        <v>13660031001</v>
      </c>
      <c r="F186" s="126">
        <v>14562821001</v>
      </c>
      <c r="G186" s="127" t="s">
        <v>152</v>
      </c>
      <c r="H186" s="102"/>
      <c r="I186" s="70" t="s">
        <v>115</v>
      </c>
      <c r="J186" s="70">
        <v>1</v>
      </c>
      <c r="K186" s="107">
        <v>57.556625268705034</v>
      </c>
      <c r="L186" s="107">
        <f t="shared" ref="L186:L193" si="62">ROUND((K186*$C$3),2)</f>
        <v>69.069999999999993</v>
      </c>
      <c r="M186" s="104">
        <f t="shared" ref="M186:M193" si="63">L186*H186</f>
        <v>0</v>
      </c>
      <c r="N186" s="105">
        <f t="shared" ref="N186:N193" si="64">K186*(1-$F$5-$F$7)*(1-$F$9)*(1+$F$11)</f>
        <v>57.556625268705034</v>
      </c>
      <c r="O186" s="105">
        <f t="shared" ref="O186:O193" si="65">N186*H186</f>
        <v>0</v>
      </c>
      <c r="P186" s="106">
        <f t="shared" ref="P186:P193" si="66">ROUND((N186*$C$3),2)</f>
        <v>69.069999999999993</v>
      </c>
      <c r="Q186" s="106">
        <f t="shared" ref="Q186:Q193" si="67">P186*H186</f>
        <v>0</v>
      </c>
    </row>
    <row r="187" spans="2:17" ht="14.45" customHeight="1">
      <c r="B187" s="124"/>
      <c r="C187" s="125" t="s">
        <v>21</v>
      </c>
      <c r="D187" s="137"/>
      <c r="E187" s="138">
        <v>13660041001</v>
      </c>
      <c r="F187" s="126">
        <v>14562831001</v>
      </c>
      <c r="G187" s="127" t="s">
        <v>153</v>
      </c>
      <c r="H187" s="102"/>
      <c r="I187" s="70" t="s">
        <v>115</v>
      </c>
      <c r="J187" s="70">
        <v>1</v>
      </c>
      <c r="K187" s="107">
        <v>60.369646724099333</v>
      </c>
      <c r="L187" s="107">
        <f t="shared" si="62"/>
        <v>72.44</v>
      </c>
      <c r="M187" s="104">
        <f t="shared" si="63"/>
        <v>0</v>
      </c>
      <c r="N187" s="105">
        <f t="shared" si="64"/>
        <v>60.369646724099333</v>
      </c>
      <c r="O187" s="105">
        <f t="shared" si="65"/>
        <v>0</v>
      </c>
      <c r="P187" s="106">
        <f t="shared" si="66"/>
        <v>72.44</v>
      </c>
      <c r="Q187" s="106">
        <f t="shared" si="67"/>
        <v>0</v>
      </c>
    </row>
    <row r="188" spans="2:17" ht="14.45" customHeight="1">
      <c r="B188" s="124"/>
      <c r="C188" s="125" t="s">
        <v>21</v>
      </c>
      <c r="D188" s="137"/>
      <c r="E188" s="138">
        <v>13660051001</v>
      </c>
      <c r="F188" s="126">
        <v>14562841001</v>
      </c>
      <c r="G188" s="127" t="s">
        <v>154</v>
      </c>
      <c r="H188" s="102"/>
      <c r="I188" s="70" t="s">
        <v>115</v>
      </c>
      <c r="J188" s="70">
        <v>1</v>
      </c>
      <c r="K188" s="107">
        <v>60.369646724099333</v>
      </c>
      <c r="L188" s="107">
        <f t="shared" si="62"/>
        <v>72.44</v>
      </c>
      <c r="M188" s="104">
        <f t="shared" si="63"/>
        <v>0</v>
      </c>
      <c r="N188" s="105">
        <f t="shared" si="64"/>
        <v>60.369646724099333</v>
      </c>
      <c r="O188" s="105">
        <f t="shared" si="65"/>
        <v>0</v>
      </c>
      <c r="P188" s="106">
        <f t="shared" si="66"/>
        <v>72.44</v>
      </c>
      <c r="Q188" s="106">
        <f t="shared" si="67"/>
        <v>0</v>
      </c>
    </row>
    <row r="189" spans="2:17" ht="14.45" customHeight="1">
      <c r="B189" s="124"/>
      <c r="C189" s="125" t="s">
        <v>21</v>
      </c>
      <c r="D189" s="137"/>
      <c r="E189" s="138">
        <v>13660061001</v>
      </c>
      <c r="F189" s="126">
        <v>14562851001</v>
      </c>
      <c r="G189" s="127" t="s">
        <v>155</v>
      </c>
      <c r="H189" s="102"/>
      <c r="I189" s="70" t="s">
        <v>115</v>
      </c>
      <c r="J189" s="70">
        <v>1</v>
      </c>
      <c r="K189" s="107">
        <v>60.369646724099333</v>
      </c>
      <c r="L189" s="107">
        <f t="shared" si="62"/>
        <v>72.44</v>
      </c>
      <c r="M189" s="104">
        <f t="shared" si="63"/>
        <v>0</v>
      </c>
      <c r="N189" s="105">
        <f t="shared" si="64"/>
        <v>60.369646724099333</v>
      </c>
      <c r="O189" s="105">
        <f t="shared" si="65"/>
        <v>0</v>
      </c>
      <c r="P189" s="106">
        <f t="shared" si="66"/>
        <v>72.44</v>
      </c>
      <c r="Q189" s="106">
        <f t="shared" si="67"/>
        <v>0</v>
      </c>
    </row>
    <row r="190" spans="2:17" ht="14.45" customHeight="1">
      <c r="B190" s="124"/>
      <c r="C190" s="125" t="s">
        <v>21</v>
      </c>
      <c r="D190" s="137"/>
      <c r="E190" s="138">
        <v>13660081001</v>
      </c>
      <c r="F190" s="126">
        <v>14562861001</v>
      </c>
      <c r="G190" s="127" t="s">
        <v>156</v>
      </c>
      <c r="H190" s="102"/>
      <c r="I190" s="70" t="s">
        <v>115</v>
      </c>
      <c r="J190" s="70">
        <v>1</v>
      </c>
      <c r="K190" s="107">
        <v>72.642142289299969</v>
      </c>
      <c r="L190" s="107">
        <f t="shared" si="62"/>
        <v>87.17</v>
      </c>
      <c r="M190" s="104">
        <f t="shared" si="63"/>
        <v>0</v>
      </c>
      <c r="N190" s="105">
        <f t="shared" si="64"/>
        <v>72.642142289299969</v>
      </c>
      <c r="O190" s="105">
        <f t="shared" si="65"/>
        <v>0</v>
      </c>
      <c r="P190" s="106">
        <f t="shared" si="66"/>
        <v>87.17</v>
      </c>
      <c r="Q190" s="106">
        <f t="shared" si="67"/>
        <v>0</v>
      </c>
    </row>
    <row r="191" spans="2:17" ht="14.45" customHeight="1">
      <c r="B191" s="124"/>
      <c r="C191" s="125" t="s">
        <v>21</v>
      </c>
      <c r="D191" s="137"/>
      <c r="E191" s="138">
        <v>13660091001</v>
      </c>
      <c r="F191" s="126">
        <v>14562871001</v>
      </c>
      <c r="G191" s="127" t="s">
        <v>157</v>
      </c>
      <c r="H191" s="102"/>
      <c r="I191" s="70" t="s">
        <v>115</v>
      </c>
      <c r="J191" s="70">
        <v>1</v>
      </c>
      <c r="K191" s="107">
        <v>72.642142289299969</v>
      </c>
      <c r="L191" s="107">
        <f t="shared" si="62"/>
        <v>87.17</v>
      </c>
      <c r="M191" s="104">
        <f t="shared" si="63"/>
        <v>0</v>
      </c>
      <c r="N191" s="105">
        <f t="shared" si="64"/>
        <v>72.642142289299969</v>
      </c>
      <c r="O191" s="105">
        <f t="shared" si="65"/>
        <v>0</v>
      </c>
      <c r="P191" s="106">
        <f t="shared" si="66"/>
        <v>87.17</v>
      </c>
      <c r="Q191" s="106">
        <f t="shared" si="67"/>
        <v>0</v>
      </c>
    </row>
    <row r="192" spans="2:17" ht="14.45" customHeight="1">
      <c r="B192" s="124"/>
      <c r="C192" s="125" t="s">
        <v>21</v>
      </c>
      <c r="D192" s="137"/>
      <c r="E192" s="138">
        <v>13660101001</v>
      </c>
      <c r="F192" s="126">
        <v>14562881001</v>
      </c>
      <c r="G192" s="127" t="s">
        <v>158</v>
      </c>
      <c r="H192" s="102"/>
      <c r="I192" s="70" t="s">
        <v>115</v>
      </c>
      <c r="J192" s="70">
        <v>1</v>
      </c>
      <c r="K192" s="107">
        <v>73.359186974008324</v>
      </c>
      <c r="L192" s="107">
        <f t="shared" si="62"/>
        <v>88.03</v>
      </c>
      <c r="M192" s="104">
        <f t="shared" si="63"/>
        <v>0</v>
      </c>
      <c r="N192" s="105">
        <f t="shared" si="64"/>
        <v>73.359186974008324</v>
      </c>
      <c r="O192" s="105">
        <f t="shared" si="65"/>
        <v>0</v>
      </c>
      <c r="P192" s="106">
        <f t="shared" si="66"/>
        <v>88.03</v>
      </c>
      <c r="Q192" s="106">
        <f t="shared" si="67"/>
        <v>0</v>
      </c>
    </row>
    <row r="193" spans="2:17" ht="14.45" customHeight="1">
      <c r="B193" s="124"/>
      <c r="C193" s="125" t="s">
        <v>21</v>
      </c>
      <c r="D193" s="137"/>
      <c r="E193" s="138">
        <v>13660111001</v>
      </c>
      <c r="F193" s="126">
        <v>14562891001</v>
      </c>
      <c r="G193" s="127" t="s">
        <v>159</v>
      </c>
      <c r="H193" s="102"/>
      <c r="I193" s="70" t="s">
        <v>115</v>
      </c>
      <c r="J193" s="70">
        <v>1</v>
      </c>
      <c r="K193" s="107">
        <v>130.95718020529267</v>
      </c>
      <c r="L193" s="107">
        <f t="shared" si="62"/>
        <v>157.15</v>
      </c>
      <c r="M193" s="104">
        <f t="shared" si="63"/>
        <v>0</v>
      </c>
      <c r="N193" s="105">
        <f t="shared" si="64"/>
        <v>130.95718020529267</v>
      </c>
      <c r="O193" s="105">
        <f t="shared" si="65"/>
        <v>0</v>
      </c>
      <c r="P193" s="106">
        <f t="shared" si="66"/>
        <v>157.15</v>
      </c>
      <c r="Q193" s="106">
        <f t="shared" si="67"/>
        <v>0</v>
      </c>
    </row>
    <row r="194" spans="2:17" ht="14.45" customHeight="1">
      <c r="B194" s="124"/>
      <c r="C194" s="125"/>
      <c r="D194" s="137"/>
      <c r="E194" s="138"/>
      <c r="F194" s="126"/>
      <c r="G194" s="127"/>
      <c r="H194" s="102"/>
      <c r="I194" s="70"/>
      <c r="J194" s="70"/>
      <c r="K194" s="107"/>
      <c r="L194" s="107"/>
      <c r="M194" s="104"/>
      <c r="N194" s="105"/>
      <c r="O194" s="105"/>
      <c r="P194" s="106"/>
      <c r="Q194" s="106"/>
    </row>
    <row r="195" spans="2:17" ht="27" customHeight="1">
      <c r="B195" s="67"/>
      <c r="C195" s="91" t="s">
        <v>21</v>
      </c>
      <c r="D195" s="91" t="s">
        <v>23</v>
      </c>
      <c r="E195" s="91"/>
      <c r="F195" s="93">
        <v>13777301001</v>
      </c>
      <c r="G195" s="139" t="s">
        <v>1248</v>
      </c>
      <c r="H195" s="95"/>
      <c r="I195" s="91" t="s">
        <v>115</v>
      </c>
      <c r="J195" s="91">
        <v>10</v>
      </c>
      <c r="K195" s="96">
        <v>8.7562187459577601</v>
      </c>
      <c r="L195" s="96">
        <f t="shared" ref="L195:L200" si="68">ROUND((K195*$C$3),2)</f>
        <v>10.51</v>
      </c>
      <c r="M195" s="97">
        <f t="shared" ref="M195:M200" si="69">L195*H195</f>
        <v>0</v>
      </c>
      <c r="N195" s="98">
        <f t="shared" ref="N195:N200" si="70">K195*(1-$F$5-$F$7)*(1-$F$9)*(1+$F$11)</f>
        <v>8.7562187459577601</v>
      </c>
      <c r="O195" s="98">
        <f t="shared" ref="O195:O200" si="71">N195*H195</f>
        <v>0</v>
      </c>
      <c r="P195" s="99">
        <f t="shared" ref="P195:P200" si="72">ROUND((N195*$C$3),2)</f>
        <v>10.51</v>
      </c>
      <c r="Q195" s="99">
        <f t="shared" ref="Q195:Q200" si="73">P195*H195</f>
        <v>0</v>
      </c>
    </row>
    <row r="196" spans="2:17" ht="27" customHeight="1">
      <c r="B196" s="67"/>
      <c r="C196" s="91" t="s">
        <v>21</v>
      </c>
      <c r="D196" s="91" t="s">
        <v>23</v>
      </c>
      <c r="E196" s="91"/>
      <c r="F196" s="93">
        <v>13777311001</v>
      </c>
      <c r="G196" s="139" t="s">
        <v>1249</v>
      </c>
      <c r="H196" s="95"/>
      <c r="I196" s="91" t="s">
        <v>115</v>
      </c>
      <c r="J196" s="91">
        <v>10</v>
      </c>
      <c r="K196" s="96">
        <v>9.8869430564593905</v>
      </c>
      <c r="L196" s="96">
        <f t="shared" si="68"/>
        <v>11.86</v>
      </c>
      <c r="M196" s="97">
        <f t="shared" si="69"/>
        <v>0</v>
      </c>
      <c r="N196" s="98">
        <f t="shared" si="70"/>
        <v>9.8869430564593905</v>
      </c>
      <c r="O196" s="98">
        <f t="shared" si="71"/>
        <v>0</v>
      </c>
      <c r="P196" s="99">
        <f t="shared" si="72"/>
        <v>11.86</v>
      </c>
      <c r="Q196" s="99">
        <f t="shared" si="73"/>
        <v>0</v>
      </c>
    </row>
    <row r="197" spans="2:17" ht="27" customHeight="1">
      <c r="B197" s="67"/>
      <c r="C197" s="91" t="s">
        <v>21</v>
      </c>
      <c r="D197" s="91" t="s">
        <v>23</v>
      </c>
      <c r="E197" s="91"/>
      <c r="F197" s="93">
        <v>13777321001</v>
      </c>
      <c r="G197" s="139" t="s">
        <v>1250</v>
      </c>
      <c r="H197" s="95"/>
      <c r="I197" s="91" t="s">
        <v>115</v>
      </c>
      <c r="J197" s="91">
        <v>10</v>
      </c>
      <c r="K197" s="96">
        <v>9.8869430564593905</v>
      </c>
      <c r="L197" s="96">
        <f t="shared" si="68"/>
        <v>11.86</v>
      </c>
      <c r="M197" s="97">
        <f t="shared" si="69"/>
        <v>0</v>
      </c>
      <c r="N197" s="98">
        <f t="shared" si="70"/>
        <v>9.8869430564593905</v>
      </c>
      <c r="O197" s="98">
        <f t="shared" si="71"/>
        <v>0</v>
      </c>
      <c r="P197" s="99">
        <f t="shared" si="72"/>
        <v>11.86</v>
      </c>
      <c r="Q197" s="99">
        <f t="shared" si="73"/>
        <v>0</v>
      </c>
    </row>
    <row r="198" spans="2:17" ht="27" customHeight="1">
      <c r="B198" s="67"/>
      <c r="C198" s="91" t="s">
        <v>21</v>
      </c>
      <c r="D198" s="91" t="s">
        <v>23</v>
      </c>
      <c r="E198" s="91"/>
      <c r="F198" s="93">
        <v>13777331001</v>
      </c>
      <c r="G198" s="139" t="s">
        <v>1251</v>
      </c>
      <c r="H198" s="95"/>
      <c r="I198" s="91" t="s">
        <v>115</v>
      </c>
      <c r="J198" s="91">
        <v>3</v>
      </c>
      <c r="K198" s="96">
        <v>20.049672530114307</v>
      </c>
      <c r="L198" s="96">
        <f t="shared" si="68"/>
        <v>24.06</v>
      </c>
      <c r="M198" s="97">
        <f t="shared" si="69"/>
        <v>0</v>
      </c>
      <c r="N198" s="98">
        <f t="shared" si="70"/>
        <v>20.049672530114307</v>
      </c>
      <c r="O198" s="98">
        <f t="shared" si="71"/>
        <v>0</v>
      </c>
      <c r="P198" s="99">
        <f t="shared" si="72"/>
        <v>24.06</v>
      </c>
      <c r="Q198" s="99">
        <f t="shared" si="73"/>
        <v>0</v>
      </c>
    </row>
    <row r="199" spans="2:17" s="401" customFormat="1" ht="14.45" customHeight="1">
      <c r="B199" s="112" t="s">
        <v>76</v>
      </c>
      <c r="C199" s="113" t="s">
        <v>21</v>
      </c>
      <c r="D199" s="113" t="s">
        <v>23</v>
      </c>
      <c r="E199" s="113"/>
      <c r="F199" s="115">
        <v>13777381001</v>
      </c>
      <c r="G199" s="403" t="s">
        <v>1239</v>
      </c>
      <c r="H199" s="117"/>
      <c r="I199" s="113" t="s">
        <v>115</v>
      </c>
      <c r="J199" s="113">
        <v>3</v>
      </c>
      <c r="K199" s="243">
        <v>20.049672530114307</v>
      </c>
      <c r="L199" s="243">
        <f t="shared" si="68"/>
        <v>24.06</v>
      </c>
      <c r="M199" s="118">
        <f t="shared" si="69"/>
        <v>0</v>
      </c>
      <c r="N199" s="119">
        <f t="shared" si="70"/>
        <v>20.049672530114307</v>
      </c>
      <c r="O199" s="119">
        <f t="shared" si="71"/>
        <v>0</v>
      </c>
      <c r="P199" s="120">
        <f t="shared" si="72"/>
        <v>24.06</v>
      </c>
      <c r="Q199" s="120">
        <f t="shared" si="73"/>
        <v>0</v>
      </c>
    </row>
    <row r="200" spans="2:17" s="400" customFormat="1" ht="14.45" customHeight="1">
      <c r="B200" s="67"/>
      <c r="C200" s="70" t="s">
        <v>21</v>
      </c>
      <c r="D200" s="70"/>
      <c r="E200" s="123">
        <v>13777381001</v>
      </c>
      <c r="F200" s="71">
        <v>14564621001</v>
      </c>
      <c r="G200" s="402" t="s">
        <v>1233</v>
      </c>
      <c r="H200" s="102"/>
      <c r="I200" s="70" t="s">
        <v>115</v>
      </c>
      <c r="J200" s="70">
        <v>3</v>
      </c>
      <c r="K200" s="107">
        <v>32.502400000000002</v>
      </c>
      <c r="L200" s="107">
        <f t="shared" si="68"/>
        <v>39</v>
      </c>
      <c r="M200" s="164">
        <f t="shared" si="69"/>
        <v>0</v>
      </c>
      <c r="N200" s="74">
        <f t="shared" si="70"/>
        <v>32.502400000000002</v>
      </c>
      <c r="O200" s="74">
        <f t="shared" si="71"/>
        <v>0</v>
      </c>
      <c r="P200" s="165">
        <f t="shared" si="72"/>
        <v>39</v>
      </c>
      <c r="Q200" s="165">
        <f t="shared" si="73"/>
        <v>0</v>
      </c>
    </row>
    <row r="201" spans="2:17" ht="14.45" customHeight="1">
      <c r="B201" s="67"/>
      <c r="C201" s="91"/>
      <c r="D201" s="137"/>
      <c r="E201" s="91"/>
      <c r="F201" s="93"/>
      <c r="G201" s="139"/>
      <c r="H201" s="95"/>
      <c r="I201" s="91"/>
      <c r="J201" s="91"/>
      <c r="K201" s="96"/>
      <c r="L201" s="96"/>
      <c r="M201" s="97"/>
      <c r="N201" s="98"/>
      <c r="O201" s="98"/>
      <c r="P201" s="99"/>
      <c r="Q201" s="99"/>
    </row>
    <row r="202" spans="2:17" ht="14.45" customHeight="1">
      <c r="B202" s="142"/>
      <c r="C202" s="91" t="s">
        <v>21</v>
      </c>
      <c r="D202" s="91" t="s">
        <v>23</v>
      </c>
      <c r="E202" s="91"/>
      <c r="F202" s="93">
        <v>11600711001</v>
      </c>
      <c r="G202" s="94" t="s">
        <v>160</v>
      </c>
      <c r="H202" s="95"/>
      <c r="I202" s="91" t="s">
        <v>115</v>
      </c>
      <c r="J202" s="91">
        <v>10</v>
      </c>
      <c r="K202" s="96">
        <v>8.7562187459577601</v>
      </c>
      <c r="L202" s="96">
        <f>ROUND((K202*$C$3),2)</f>
        <v>10.51</v>
      </c>
      <c r="M202" s="97">
        <f>L202*H202</f>
        <v>0</v>
      </c>
      <c r="N202" s="98">
        <f>K202*(1-$F$5-$F$7)*(1-$F$9)*(1+$F$11)</f>
        <v>8.7562187459577601</v>
      </c>
      <c r="O202" s="98">
        <f>N202*H202</f>
        <v>0</v>
      </c>
      <c r="P202" s="99">
        <f>ROUND((N202*$C$3),2)</f>
        <v>10.51</v>
      </c>
      <c r="Q202" s="99">
        <f>P202*H202</f>
        <v>0</v>
      </c>
    </row>
    <row r="203" spans="2:17" ht="14.45" customHeight="1">
      <c r="B203" s="142"/>
      <c r="C203" s="91" t="s">
        <v>21</v>
      </c>
      <c r="D203" s="91" t="s">
        <v>23</v>
      </c>
      <c r="E203" s="91"/>
      <c r="F203" s="93">
        <v>11600721001</v>
      </c>
      <c r="G203" s="94" t="s">
        <v>161</v>
      </c>
      <c r="H203" s="95"/>
      <c r="I203" s="91" t="s">
        <v>115</v>
      </c>
      <c r="J203" s="91">
        <v>10</v>
      </c>
      <c r="K203" s="96">
        <v>9.8869430564593905</v>
      </c>
      <c r="L203" s="96">
        <f>ROUND((K203*$C$3),2)</f>
        <v>11.86</v>
      </c>
      <c r="M203" s="97">
        <f>L203*H203</f>
        <v>0</v>
      </c>
      <c r="N203" s="98">
        <f>K203*(1-$F$5-$F$7)*(1-$F$9)*(1+$F$11)</f>
        <v>9.8869430564593905</v>
      </c>
      <c r="O203" s="98">
        <f>N203*H203</f>
        <v>0</v>
      </c>
      <c r="P203" s="99">
        <f>ROUND((N203*$C$3),2)</f>
        <v>11.86</v>
      </c>
      <c r="Q203" s="99">
        <f>P203*H203</f>
        <v>0</v>
      </c>
    </row>
    <row r="204" spans="2:17" ht="14.45" customHeight="1">
      <c r="B204" s="142"/>
      <c r="C204" s="91" t="s">
        <v>21</v>
      </c>
      <c r="D204" s="91" t="s">
        <v>23</v>
      </c>
      <c r="E204" s="91"/>
      <c r="F204" s="93">
        <v>11600731001</v>
      </c>
      <c r="G204" s="94" t="s">
        <v>162</v>
      </c>
      <c r="H204" s="95"/>
      <c r="I204" s="91" t="s">
        <v>115</v>
      </c>
      <c r="J204" s="91">
        <v>10</v>
      </c>
      <c r="K204" s="96">
        <v>9.8869430564593905</v>
      </c>
      <c r="L204" s="96">
        <f>ROUND((K204*$C$3),2)</f>
        <v>11.86</v>
      </c>
      <c r="M204" s="97">
        <f>L204*H204</f>
        <v>0</v>
      </c>
      <c r="N204" s="98">
        <f>K204*(1-$F$5-$F$7)*(1-$F$9)*(1+$F$11)</f>
        <v>9.8869430564593905</v>
      </c>
      <c r="O204" s="98">
        <f>N204*H204</f>
        <v>0</v>
      </c>
      <c r="P204" s="99">
        <f>ROUND((N204*$C$3),2)</f>
        <v>11.86</v>
      </c>
      <c r="Q204" s="99">
        <f>P204*H204</f>
        <v>0</v>
      </c>
    </row>
    <row r="205" spans="2:17" ht="14.45" customHeight="1">
      <c r="B205" s="142"/>
      <c r="C205" s="91" t="s">
        <v>21</v>
      </c>
      <c r="D205" s="91" t="s">
        <v>23</v>
      </c>
      <c r="E205" s="91"/>
      <c r="F205" s="93">
        <v>11600741001</v>
      </c>
      <c r="G205" s="94" t="s">
        <v>163</v>
      </c>
      <c r="H205" s="95"/>
      <c r="I205" s="91" t="s">
        <v>115</v>
      </c>
      <c r="J205" s="91">
        <v>3</v>
      </c>
      <c r="K205" s="96">
        <v>20.049672530114307</v>
      </c>
      <c r="L205" s="96">
        <f>ROUND((K205*$C$3),2)</f>
        <v>24.06</v>
      </c>
      <c r="M205" s="97">
        <f>L205*H205</f>
        <v>0</v>
      </c>
      <c r="N205" s="98">
        <f>K205*(1-$F$5-$F$7)*(1-$F$9)*(1+$F$11)</f>
        <v>20.049672530114307</v>
      </c>
      <c r="O205" s="98">
        <f>N205*H205</f>
        <v>0</v>
      </c>
      <c r="P205" s="99">
        <f>ROUND((N205*$C$3),2)</f>
        <v>24.06</v>
      </c>
      <c r="Q205" s="99">
        <f>P205*H205</f>
        <v>0</v>
      </c>
    </row>
    <row r="206" spans="2:17" ht="14.45" customHeight="1">
      <c r="B206" s="142"/>
      <c r="C206" s="91" t="s">
        <v>21</v>
      </c>
      <c r="D206" s="91" t="s">
        <v>23</v>
      </c>
      <c r="E206" s="91"/>
      <c r="F206" s="93">
        <v>11600751001</v>
      </c>
      <c r="G206" s="94" t="s">
        <v>164</v>
      </c>
      <c r="H206" s="95"/>
      <c r="I206" s="91" t="s">
        <v>115</v>
      </c>
      <c r="J206" s="91">
        <v>3</v>
      </c>
      <c r="K206" s="96">
        <v>20.049672530114307</v>
      </c>
      <c r="L206" s="96">
        <f>ROUND((K206*$C$3),2)</f>
        <v>24.06</v>
      </c>
      <c r="M206" s="97">
        <f>L206*H206</f>
        <v>0</v>
      </c>
      <c r="N206" s="98">
        <f>K206*(1-$F$5-$F$7)*(1-$F$9)*(1+$F$11)</f>
        <v>20.049672530114307</v>
      </c>
      <c r="O206" s="98">
        <f>N206*H206</f>
        <v>0</v>
      </c>
      <c r="P206" s="99">
        <f>ROUND((N206*$C$3),2)</f>
        <v>24.06</v>
      </c>
      <c r="Q206" s="99">
        <f>P206*H206</f>
        <v>0</v>
      </c>
    </row>
    <row r="207" spans="2:17" ht="14.45" customHeight="1">
      <c r="B207" s="142"/>
      <c r="C207" s="91"/>
      <c r="D207" s="137"/>
      <c r="E207" s="91"/>
      <c r="F207" s="93"/>
      <c r="G207" s="94"/>
      <c r="H207" s="95"/>
      <c r="I207" s="91"/>
      <c r="J207" s="91"/>
      <c r="K207" s="96"/>
      <c r="L207" s="96"/>
      <c r="M207" s="97"/>
      <c r="N207" s="98"/>
      <c r="O207" s="98"/>
      <c r="P207" s="99"/>
      <c r="Q207" s="99"/>
    </row>
    <row r="208" spans="2:17" ht="27" customHeight="1">
      <c r="B208" s="67"/>
      <c r="C208" s="91" t="s">
        <v>21</v>
      </c>
      <c r="D208" s="91" t="s">
        <v>23</v>
      </c>
      <c r="E208" s="91"/>
      <c r="F208" s="143">
        <v>13777391001</v>
      </c>
      <c r="G208" s="144" t="s">
        <v>1252</v>
      </c>
      <c r="H208" s="95"/>
      <c r="I208" s="91" t="s">
        <v>115</v>
      </c>
      <c r="J208" s="91">
        <v>10</v>
      </c>
      <c r="K208" s="96">
        <v>8.7562187459577601</v>
      </c>
      <c r="L208" s="96">
        <f>ROUND((K208*$C$3),2)</f>
        <v>10.51</v>
      </c>
      <c r="M208" s="97">
        <f>L208*H208</f>
        <v>0</v>
      </c>
      <c r="N208" s="98">
        <f>K208*(1-$F$5-$F$7)*(1-$F$9)*(1+$F$11)</f>
        <v>8.7562187459577601</v>
      </c>
      <c r="O208" s="98">
        <f>N208*H208</f>
        <v>0</v>
      </c>
      <c r="P208" s="99">
        <f>ROUND((N208*$C$3),2)</f>
        <v>10.51</v>
      </c>
      <c r="Q208" s="99">
        <f>P208*H208</f>
        <v>0</v>
      </c>
    </row>
    <row r="209" spans="2:17" ht="27" customHeight="1">
      <c r="B209" s="67"/>
      <c r="C209" s="91" t="s">
        <v>21</v>
      </c>
      <c r="D209" s="91" t="s">
        <v>23</v>
      </c>
      <c r="E209" s="91"/>
      <c r="F209" s="143">
        <v>13777401001</v>
      </c>
      <c r="G209" s="144" t="s">
        <v>1253</v>
      </c>
      <c r="H209" s="95"/>
      <c r="I209" s="91" t="s">
        <v>115</v>
      </c>
      <c r="J209" s="91">
        <v>10</v>
      </c>
      <c r="K209" s="96">
        <v>9.8869430564593905</v>
      </c>
      <c r="L209" s="96">
        <f>ROUND((K209*$C$3),2)</f>
        <v>11.86</v>
      </c>
      <c r="M209" s="97">
        <f>L209*H209</f>
        <v>0</v>
      </c>
      <c r="N209" s="98">
        <f>K209*(1-$F$5-$F$7)*(1-$F$9)*(1+$F$11)</f>
        <v>9.8869430564593905</v>
      </c>
      <c r="O209" s="98">
        <f>N209*H209</f>
        <v>0</v>
      </c>
      <c r="P209" s="99">
        <f>ROUND((N209*$C$3),2)</f>
        <v>11.86</v>
      </c>
      <c r="Q209" s="99">
        <f>P209*H209</f>
        <v>0</v>
      </c>
    </row>
    <row r="210" spans="2:17" ht="14.45" customHeight="1">
      <c r="B210" s="67"/>
      <c r="C210" s="91"/>
      <c r="D210" s="137"/>
      <c r="E210" s="91"/>
      <c r="F210" s="143"/>
      <c r="G210" s="144"/>
      <c r="H210" s="95"/>
      <c r="I210" s="91"/>
      <c r="J210" s="91"/>
      <c r="K210" s="96"/>
      <c r="L210" s="96"/>
      <c r="M210" s="97"/>
      <c r="N210" s="98"/>
      <c r="O210" s="98"/>
      <c r="P210" s="99"/>
      <c r="Q210" s="99"/>
    </row>
    <row r="211" spans="2:17" ht="14.45" customHeight="1">
      <c r="B211" s="142"/>
      <c r="C211" s="91" t="s">
        <v>21</v>
      </c>
      <c r="D211" s="91" t="s">
        <v>23</v>
      </c>
      <c r="E211" s="91"/>
      <c r="F211" s="93">
        <v>11600811001</v>
      </c>
      <c r="G211" s="94" t="s">
        <v>165</v>
      </c>
      <c r="H211" s="95"/>
      <c r="I211" s="91" t="s">
        <v>115</v>
      </c>
      <c r="J211" s="91">
        <v>10</v>
      </c>
      <c r="K211" s="96">
        <v>6.6464526544120321</v>
      </c>
      <c r="L211" s="96">
        <f t="shared" ref="L211:L220" si="74">ROUND((K211*$C$3),2)</f>
        <v>7.98</v>
      </c>
      <c r="M211" s="97">
        <f t="shared" ref="M211:M220" si="75">L211*H211</f>
        <v>0</v>
      </c>
      <c r="N211" s="98">
        <f t="shared" ref="N211:N220" si="76">K211*(1-$F$5-$F$7)*(1-$F$9)*(1+$F$11)</f>
        <v>6.6464526544120321</v>
      </c>
      <c r="O211" s="98">
        <f t="shared" ref="O211:O220" si="77">N211*H211</f>
        <v>0</v>
      </c>
      <c r="P211" s="99">
        <f t="shared" ref="P211:P220" si="78">ROUND((N211*$C$3),2)</f>
        <v>7.98</v>
      </c>
      <c r="Q211" s="99">
        <f t="shared" ref="Q211:Q220" si="79">P211*H211</f>
        <v>0</v>
      </c>
    </row>
    <row r="212" spans="2:17" ht="14.45" customHeight="1">
      <c r="B212" s="142"/>
      <c r="C212" s="91" t="s">
        <v>21</v>
      </c>
      <c r="D212" s="91" t="s">
        <v>23</v>
      </c>
      <c r="E212" s="91"/>
      <c r="F212" s="93">
        <v>11600821001</v>
      </c>
      <c r="G212" s="94" t="s">
        <v>166</v>
      </c>
      <c r="H212" s="95"/>
      <c r="I212" s="91" t="s">
        <v>115</v>
      </c>
      <c r="J212" s="91">
        <v>10</v>
      </c>
      <c r="K212" s="96">
        <v>6.6464526544120321</v>
      </c>
      <c r="L212" s="96">
        <f t="shared" si="74"/>
        <v>7.98</v>
      </c>
      <c r="M212" s="97">
        <f t="shared" si="75"/>
        <v>0</v>
      </c>
      <c r="N212" s="98">
        <f t="shared" si="76"/>
        <v>6.6464526544120321</v>
      </c>
      <c r="O212" s="98">
        <f t="shared" si="77"/>
        <v>0</v>
      </c>
      <c r="P212" s="99">
        <f t="shared" si="78"/>
        <v>7.98</v>
      </c>
      <c r="Q212" s="99">
        <f t="shared" si="79"/>
        <v>0</v>
      </c>
    </row>
    <row r="213" spans="2:17" ht="14.45" customHeight="1">
      <c r="B213" s="142"/>
      <c r="C213" s="91" t="s">
        <v>21</v>
      </c>
      <c r="D213" s="91" t="s">
        <v>23</v>
      </c>
      <c r="E213" s="91"/>
      <c r="F213" s="93">
        <v>11600831001</v>
      </c>
      <c r="G213" s="94" t="s">
        <v>167</v>
      </c>
      <c r="H213" s="95"/>
      <c r="I213" s="91" t="s">
        <v>115</v>
      </c>
      <c r="J213" s="91">
        <v>10</v>
      </c>
      <c r="K213" s="96">
        <v>8.7562187459577601</v>
      </c>
      <c r="L213" s="96">
        <f t="shared" si="74"/>
        <v>10.51</v>
      </c>
      <c r="M213" s="97">
        <f t="shared" si="75"/>
        <v>0</v>
      </c>
      <c r="N213" s="98">
        <f t="shared" si="76"/>
        <v>8.7562187459577601</v>
      </c>
      <c r="O213" s="98">
        <f t="shared" si="77"/>
        <v>0</v>
      </c>
      <c r="P213" s="99">
        <f t="shared" si="78"/>
        <v>10.51</v>
      </c>
      <c r="Q213" s="99">
        <f t="shared" si="79"/>
        <v>0</v>
      </c>
    </row>
    <row r="214" spans="2:17" ht="14.45" customHeight="1">
      <c r="B214" s="142"/>
      <c r="C214" s="91" t="s">
        <v>21</v>
      </c>
      <c r="D214" s="91" t="s">
        <v>23</v>
      </c>
      <c r="E214" s="91"/>
      <c r="F214" s="93">
        <v>11600841001</v>
      </c>
      <c r="G214" s="94" t="s">
        <v>168</v>
      </c>
      <c r="H214" s="95"/>
      <c r="I214" s="91" t="s">
        <v>115</v>
      </c>
      <c r="J214" s="91">
        <v>10</v>
      </c>
      <c r="K214" s="96">
        <v>8.7562187459577601</v>
      </c>
      <c r="L214" s="96">
        <f t="shared" si="74"/>
        <v>10.51</v>
      </c>
      <c r="M214" s="97">
        <f t="shared" si="75"/>
        <v>0</v>
      </c>
      <c r="N214" s="98">
        <f t="shared" si="76"/>
        <v>8.7562187459577601</v>
      </c>
      <c r="O214" s="98">
        <f t="shared" si="77"/>
        <v>0</v>
      </c>
      <c r="P214" s="99">
        <f t="shared" si="78"/>
        <v>10.51</v>
      </c>
      <c r="Q214" s="99">
        <f t="shared" si="79"/>
        <v>0</v>
      </c>
    </row>
    <row r="215" spans="2:17" ht="14.45" customHeight="1">
      <c r="B215" s="142"/>
      <c r="C215" s="91" t="s">
        <v>21</v>
      </c>
      <c r="D215" s="91" t="s">
        <v>23</v>
      </c>
      <c r="E215" s="91"/>
      <c r="F215" s="93">
        <v>11600851001</v>
      </c>
      <c r="G215" s="94" t="s">
        <v>169</v>
      </c>
      <c r="H215" s="95"/>
      <c r="I215" s="91" t="s">
        <v>115</v>
      </c>
      <c r="J215" s="91">
        <v>10</v>
      </c>
      <c r="K215" s="96">
        <v>8.7562187459577601</v>
      </c>
      <c r="L215" s="96">
        <f t="shared" si="74"/>
        <v>10.51</v>
      </c>
      <c r="M215" s="97">
        <f t="shared" si="75"/>
        <v>0</v>
      </c>
      <c r="N215" s="98">
        <f t="shared" si="76"/>
        <v>8.7562187459577601</v>
      </c>
      <c r="O215" s="98">
        <f t="shared" si="77"/>
        <v>0</v>
      </c>
      <c r="P215" s="99">
        <f t="shared" si="78"/>
        <v>10.51</v>
      </c>
      <c r="Q215" s="99">
        <f t="shared" si="79"/>
        <v>0</v>
      </c>
    </row>
    <row r="216" spans="2:17" ht="14.45" customHeight="1">
      <c r="B216" s="142"/>
      <c r="C216" s="91" t="s">
        <v>21</v>
      </c>
      <c r="D216" s="91" t="s">
        <v>23</v>
      </c>
      <c r="E216" s="91"/>
      <c r="F216" s="93">
        <v>11600861001</v>
      </c>
      <c r="G216" s="94" t="s">
        <v>170</v>
      </c>
      <c r="H216" s="95"/>
      <c r="I216" s="91" t="s">
        <v>115</v>
      </c>
      <c r="J216" s="91">
        <v>3</v>
      </c>
      <c r="K216" s="96">
        <v>20.049672530114307</v>
      </c>
      <c r="L216" s="96">
        <f t="shared" si="74"/>
        <v>24.06</v>
      </c>
      <c r="M216" s="97">
        <f t="shared" si="75"/>
        <v>0</v>
      </c>
      <c r="N216" s="98">
        <f t="shared" si="76"/>
        <v>20.049672530114307</v>
      </c>
      <c r="O216" s="98">
        <f t="shared" si="77"/>
        <v>0</v>
      </c>
      <c r="P216" s="99">
        <f t="shared" si="78"/>
        <v>24.06</v>
      </c>
      <c r="Q216" s="99">
        <f t="shared" si="79"/>
        <v>0</v>
      </c>
    </row>
    <row r="217" spans="2:17" ht="14.45" customHeight="1">
      <c r="B217" s="142"/>
      <c r="C217" s="91" t="s">
        <v>21</v>
      </c>
      <c r="D217" s="91" t="s">
        <v>23</v>
      </c>
      <c r="E217" s="91"/>
      <c r="F217" s="93">
        <v>11600871001</v>
      </c>
      <c r="G217" s="94" t="s">
        <v>171</v>
      </c>
      <c r="H217" s="95"/>
      <c r="I217" s="91" t="s">
        <v>115</v>
      </c>
      <c r="J217" s="91">
        <v>3</v>
      </c>
      <c r="K217" s="96">
        <v>20.049672530114307</v>
      </c>
      <c r="L217" s="96">
        <f t="shared" si="74"/>
        <v>24.06</v>
      </c>
      <c r="M217" s="97">
        <f t="shared" si="75"/>
        <v>0</v>
      </c>
      <c r="N217" s="98">
        <f t="shared" si="76"/>
        <v>20.049672530114307</v>
      </c>
      <c r="O217" s="98">
        <f t="shared" si="77"/>
        <v>0</v>
      </c>
      <c r="P217" s="99">
        <f t="shared" si="78"/>
        <v>24.06</v>
      </c>
      <c r="Q217" s="99">
        <f t="shared" si="79"/>
        <v>0</v>
      </c>
    </row>
    <row r="218" spans="2:17" ht="14.45" customHeight="1">
      <c r="B218" s="142"/>
      <c r="C218" s="91" t="s">
        <v>21</v>
      </c>
      <c r="D218" s="91" t="s">
        <v>23</v>
      </c>
      <c r="E218" s="91"/>
      <c r="F218" s="93">
        <v>11600891001</v>
      </c>
      <c r="G218" s="94" t="s">
        <v>172</v>
      </c>
      <c r="H218" s="95"/>
      <c r="I218" s="91" t="s">
        <v>115</v>
      </c>
      <c r="J218" s="91">
        <v>3</v>
      </c>
      <c r="K218" s="96">
        <v>20.049672530114307</v>
      </c>
      <c r="L218" s="96">
        <f t="shared" si="74"/>
        <v>24.06</v>
      </c>
      <c r="M218" s="97">
        <f t="shared" si="75"/>
        <v>0</v>
      </c>
      <c r="N218" s="98">
        <f t="shared" si="76"/>
        <v>20.049672530114307</v>
      </c>
      <c r="O218" s="98">
        <f t="shared" si="77"/>
        <v>0</v>
      </c>
      <c r="P218" s="99">
        <f t="shared" si="78"/>
        <v>24.06</v>
      </c>
      <c r="Q218" s="99">
        <f t="shared" si="79"/>
        <v>0</v>
      </c>
    </row>
    <row r="219" spans="2:17" ht="14.45" customHeight="1">
      <c r="B219" s="142"/>
      <c r="C219" s="91" t="s">
        <v>21</v>
      </c>
      <c r="D219" s="91" t="s">
        <v>23</v>
      </c>
      <c r="E219" s="91"/>
      <c r="F219" s="93">
        <v>11600911001</v>
      </c>
      <c r="G219" s="94" t="s">
        <v>173</v>
      </c>
      <c r="H219" s="95"/>
      <c r="I219" s="91" t="s">
        <v>115</v>
      </c>
      <c r="J219" s="91">
        <v>3</v>
      </c>
      <c r="K219" s="96">
        <v>20.049672530114307</v>
      </c>
      <c r="L219" s="96">
        <f t="shared" si="74"/>
        <v>24.06</v>
      </c>
      <c r="M219" s="97">
        <f t="shared" si="75"/>
        <v>0</v>
      </c>
      <c r="N219" s="98">
        <f t="shared" si="76"/>
        <v>20.049672530114307</v>
      </c>
      <c r="O219" s="98">
        <f t="shared" si="77"/>
        <v>0</v>
      </c>
      <c r="P219" s="99">
        <f t="shared" si="78"/>
        <v>24.06</v>
      </c>
      <c r="Q219" s="99">
        <f t="shared" si="79"/>
        <v>0</v>
      </c>
    </row>
    <row r="220" spans="2:17" ht="14.45" customHeight="1">
      <c r="B220" s="142"/>
      <c r="C220" s="91" t="s">
        <v>21</v>
      </c>
      <c r="D220" s="91" t="s">
        <v>23</v>
      </c>
      <c r="E220" s="91"/>
      <c r="F220" s="93">
        <v>11600921001</v>
      </c>
      <c r="G220" s="94" t="s">
        <v>174</v>
      </c>
      <c r="H220" s="95"/>
      <c r="I220" s="91" t="s">
        <v>115</v>
      </c>
      <c r="J220" s="91">
        <v>2</v>
      </c>
      <c r="K220" s="96">
        <v>39.299564450361601</v>
      </c>
      <c r="L220" s="96">
        <f t="shared" si="74"/>
        <v>47.16</v>
      </c>
      <c r="M220" s="97">
        <f t="shared" si="75"/>
        <v>0</v>
      </c>
      <c r="N220" s="98">
        <f t="shared" si="76"/>
        <v>39.299564450361601</v>
      </c>
      <c r="O220" s="98">
        <f t="shared" si="77"/>
        <v>0</v>
      </c>
      <c r="P220" s="99">
        <f t="shared" si="78"/>
        <v>47.16</v>
      </c>
      <c r="Q220" s="99">
        <f t="shared" si="79"/>
        <v>0</v>
      </c>
    </row>
    <row r="221" spans="2:17" ht="14.45" customHeight="1">
      <c r="B221" s="124"/>
      <c r="C221" s="125"/>
      <c r="D221" s="137"/>
      <c r="E221" s="138"/>
      <c r="F221" s="126"/>
      <c r="G221" s="127"/>
      <c r="H221" s="102"/>
      <c r="I221" s="70"/>
      <c r="J221" s="70"/>
      <c r="K221" s="107"/>
      <c r="L221" s="107"/>
      <c r="M221" s="104"/>
      <c r="N221" s="105"/>
      <c r="O221" s="105"/>
      <c r="P221" s="106"/>
      <c r="Q221" s="106"/>
    </row>
    <row r="222" spans="2:17" ht="14.45" customHeight="1">
      <c r="B222" s="124"/>
      <c r="C222" s="125" t="s">
        <v>21</v>
      </c>
      <c r="D222" s="137"/>
      <c r="E222" s="138">
        <v>13660121001</v>
      </c>
      <c r="F222" s="126">
        <v>14562901001</v>
      </c>
      <c r="G222" s="127" t="s">
        <v>175</v>
      </c>
      <c r="H222" s="102"/>
      <c r="I222" s="70" t="s">
        <v>115</v>
      </c>
      <c r="J222" s="70">
        <v>1</v>
      </c>
      <c r="K222" s="107">
        <v>60.369646724099333</v>
      </c>
      <c r="L222" s="107">
        <f>ROUND((K222*$C$3),2)</f>
        <v>72.44</v>
      </c>
      <c r="M222" s="104">
        <f>L222*H222</f>
        <v>0</v>
      </c>
      <c r="N222" s="105">
        <f>K222*(1-$F$5-$F$7)*(1-$F$9)*(1+$F$11)</f>
        <v>60.369646724099333</v>
      </c>
      <c r="O222" s="105">
        <f>N222*H222</f>
        <v>0</v>
      </c>
      <c r="P222" s="106">
        <f>ROUND((N222*$C$3),2)</f>
        <v>72.44</v>
      </c>
      <c r="Q222" s="106">
        <f>P222*H222</f>
        <v>0</v>
      </c>
    </row>
    <row r="223" spans="2:17" ht="14.45" customHeight="1">
      <c r="B223" s="124"/>
      <c r="C223" s="125"/>
      <c r="D223" s="137"/>
      <c r="E223" s="138"/>
      <c r="F223" s="126"/>
      <c r="G223" s="127"/>
      <c r="H223" s="102"/>
      <c r="I223" s="70"/>
      <c r="J223" s="70"/>
      <c r="K223" s="107"/>
      <c r="L223" s="107"/>
      <c r="M223" s="104"/>
      <c r="N223" s="105"/>
      <c r="O223" s="105"/>
      <c r="P223" s="106"/>
      <c r="Q223" s="106"/>
    </row>
    <row r="224" spans="2:17" ht="26.45" customHeight="1">
      <c r="B224" s="67"/>
      <c r="C224" s="91" t="s">
        <v>21</v>
      </c>
      <c r="D224" s="91" t="s">
        <v>23</v>
      </c>
      <c r="E224" s="91"/>
      <c r="F224" s="93">
        <v>13777411001</v>
      </c>
      <c r="G224" s="94" t="s">
        <v>1254</v>
      </c>
      <c r="H224" s="95"/>
      <c r="I224" s="91" t="s">
        <v>115</v>
      </c>
      <c r="J224" s="91">
        <v>10</v>
      </c>
      <c r="K224" s="96">
        <v>6.6464526544120321</v>
      </c>
      <c r="L224" s="96">
        <f>ROUND((K224*$C$3),2)</f>
        <v>7.98</v>
      </c>
      <c r="M224" s="97">
        <f>L224*H224</f>
        <v>0</v>
      </c>
      <c r="N224" s="98">
        <f>K224*(1-$F$5-$F$7)*(1-$F$9)*(1+$F$11)</f>
        <v>6.6464526544120321</v>
      </c>
      <c r="O224" s="98">
        <f>N224*H224</f>
        <v>0</v>
      </c>
      <c r="P224" s="99">
        <f>ROUND((N224*$C$3),2)</f>
        <v>7.98</v>
      </c>
      <c r="Q224" s="99">
        <f>P224*H224</f>
        <v>0</v>
      </c>
    </row>
    <row r="225" spans="2:17" ht="26.45" customHeight="1">
      <c r="B225" s="67"/>
      <c r="C225" s="91" t="s">
        <v>21</v>
      </c>
      <c r="D225" s="91" t="s">
        <v>23</v>
      </c>
      <c r="E225" s="91"/>
      <c r="F225" s="93">
        <v>13777421001</v>
      </c>
      <c r="G225" s="94" t="s">
        <v>1255</v>
      </c>
      <c r="H225" s="95"/>
      <c r="I225" s="91" t="s">
        <v>115</v>
      </c>
      <c r="J225" s="91">
        <v>10</v>
      </c>
      <c r="K225" s="96">
        <v>6.6464526544120321</v>
      </c>
      <c r="L225" s="96">
        <f>ROUND((K225*$C$3),2)</f>
        <v>7.98</v>
      </c>
      <c r="M225" s="97">
        <f>L225*H225</f>
        <v>0</v>
      </c>
      <c r="N225" s="98">
        <f>K225*(1-$F$5-$F$7)*(1-$F$9)*(1+$F$11)</f>
        <v>6.6464526544120321</v>
      </c>
      <c r="O225" s="98">
        <f>N225*H225</f>
        <v>0</v>
      </c>
      <c r="P225" s="99">
        <f>ROUND((N225*$C$3),2)</f>
        <v>7.98</v>
      </c>
      <c r="Q225" s="99">
        <f>P225*H225</f>
        <v>0</v>
      </c>
    </row>
    <row r="226" spans="2:17" ht="26.45" customHeight="1">
      <c r="B226" s="67"/>
      <c r="C226" s="91" t="s">
        <v>21</v>
      </c>
      <c r="D226" s="91" t="s">
        <v>23</v>
      </c>
      <c r="E226" s="91"/>
      <c r="F226" s="93">
        <v>13777431001</v>
      </c>
      <c r="G226" s="94" t="s">
        <v>1256</v>
      </c>
      <c r="H226" s="95"/>
      <c r="I226" s="91" t="s">
        <v>115</v>
      </c>
      <c r="J226" s="91">
        <v>10</v>
      </c>
      <c r="K226" s="96">
        <v>8.7562187459577601</v>
      </c>
      <c r="L226" s="96">
        <f>ROUND((K226*$C$3),2)</f>
        <v>10.51</v>
      </c>
      <c r="M226" s="97">
        <f>L226*H226</f>
        <v>0</v>
      </c>
      <c r="N226" s="98">
        <f>K226*(1-$F$5-$F$7)*(1-$F$9)*(1+$F$11)</f>
        <v>8.7562187459577601</v>
      </c>
      <c r="O226" s="98">
        <f>N226*H226</f>
        <v>0</v>
      </c>
      <c r="P226" s="99">
        <f>ROUND((N226*$C$3),2)</f>
        <v>10.51</v>
      </c>
      <c r="Q226" s="99">
        <f>P226*H226</f>
        <v>0</v>
      </c>
    </row>
    <row r="227" spans="2:17" ht="26.45" customHeight="1">
      <c r="B227" s="67"/>
      <c r="C227" s="91" t="s">
        <v>21</v>
      </c>
      <c r="D227" s="91" t="s">
        <v>23</v>
      </c>
      <c r="E227" s="91"/>
      <c r="F227" s="93">
        <v>13777441001</v>
      </c>
      <c r="G227" s="94" t="s">
        <v>1257</v>
      </c>
      <c r="H227" s="95"/>
      <c r="I227" s="91" t="s">
        <v>115</v>
      </c>
      <c r="J227" s="91">
        <v>10</v>
      </c>
      <c r="K227" s="96">
        <v>8.7562187459577601</v>
      </c>
      <c r="L227" s="96">
        <f>ROUND((K227*$C$3),2)</f>
        <v>10.51</v>
      </c>
      <c r="M227" s="97">
        <f>L227*H227</f>
        <v>0</v>
      </c>
      <c r="N227" s="98">
        <f>K227*(1-$F$5-$F$7)*(1-$F$9)*(1+$F$11)</f>
        <v>8.7562187459577601</v>
      </c>
      <c r="O227" s="98">
        <f>N227*H227</f>
        <v>0</v>
      </c>
      <c r="P227" s="99">
        <f>ROUND((N227*$C$3),2)</f>
        <v>10.51</v>
      </c>
      <c r="Q227" s="99">
        <f>P227*H227</f>
        <v>0</v>
      </c>
    </row>
    <row r="228" spans="2:17" ht="26.45" customHeight="1">
      <c r="B228" s="67"/>
      <c r="C228" s="91" t="s">
        <v>21</v>
      </c>
      <c r="D228" s="91" t="s">
        <v>23</v>
      </c>
      <c r="E228" s="91"/>
      <c r="F228" s="93">
        <v>13777461001</v>
      </c>
      <c r="G228" s="94" t="s">
        <v>1258</v>
      </c>
      <c r="H228" s="95"/>
      <c r="I228" s="91" t="s">
        <v>115</v>
      </c>
      <c r="J228" s="91">
        <v>3</v>
      </c>
      <c r="K228" s="96">
        <v>20.049672530114307</v>
      </c>
      <c r="L228" s="96">
        <f>ROUND((K228*$C$3),2)</f>
        <v>24.06</v>
      </c>
      <c r="M228" s="97">
        <f>L228*H228</f>
        <v>0</v>
      </c>
      <c r="N228" s="98">
        <f>K228*(1-$F$5-$F$7)*(1-$F$9)*(1+$F$11)</f>
        <v>20.049672530114307</v>
      </c>
      <c r="O228" s="98">
        <f>N228*H228</f>
        <v>0</v>
      </c>
      <c r="P228" s="99">
        <f>ROUND((N228*$C$3),2)</f>
        <v>24.06</v>
      </c>
      <c r="Q228" s="99">
        <f>P228*H228</f>
        <v>0</v>
      </c>
    </row>
    <row r="229" spans="2:17" ht="14.45" customHeight="1">
      <c r="B229" s="67"/>
      <c r="C229" s="91"/>
      <c r="D229" s="137"/>
      <c r="E229" s="91"/>
      <c r="F229" s="93"/>
      <c r="G229" s="94"/>
      <c r="H229" s="95"/>
      <c r="I229" s="91"/>
      <c r="J229" s="91"/>
      <c r="K229" s="96"/>
      <c r="L229" s="96"/>
      <c r="M229" s="97"/>
      <c r="N229" s="98"/>
      <c r="O229" s="98"/>
      <c r="P229" s="99"/>
      <c r="Q229" s="99"/>
    </row>
    <row r="230" spans="2:17" ht="14.45" customHeight="1">
      <c r="B230" s="142"/>
      <c r="C230" s="91" t="s">
        <v>21</v>
      </c>
      <c r="D230" s="91" t="s">
        <v>23</v>
      </c>
      <c r="E230" s="91"/>
      <c r="F230" s="93">
        <v>11601011001</v>
      </c>
      <c r="G230" s="94" t="s">
        <v>176</v>
      </c>
      <c r="H230" s="95"/>
      <c r="I230" s="91" t="s">
        <v>115</v>
      </c>
      <c r="J230" s="91">
        <v>10</v>
      </c>
      <c r="K230" s="96">
        <v>6.6464526544120321</v>
      </c>
      <c r="L230" s="96">
        <f>ROUND((K230*$C$3),2)</f>
        <v>7.98</v>
      </c>
      <c r="M230" s="97">
        <f>L230*H230</f>
        <v>0</v>
      </c>
      <c r="N230" s="98">
        <f>K230*(1-$F$5-$F$7)*(1-$F$9)*(1+$F$11)</f>
        <v>6.6464526544120321</v>
      </c>
      <c r="O230" s="98">
        <f>N230*H230</f>
        <v>0</v>
      </c>
      <c r="P230" s="99">
        <f>ROUND((N230*$C$3),2)</f>
        <v>7.98</v>
      </c>
      <c r="Q230" s="99">
        <f>P230*H230</f>
        <v>0</v>
      </c>
    </row>
    <row r="231" spans="2:17" ht="14.45" customHeight="1">
      <c r="B231" s="142"/>
      <c r="C231" s="91" t="s">
        <v>21</v>
      </c>
      <c r="D231" s="91" t="s">
        <v>23</v>
      </c>
      <c r="E231" s="91"/>
      <c r="F231" s="93">
        <v>11601021001</v>
      </c>
      <c r="G231" s="94" t="s">
        <v>177</v>
      </c>
      <c r="H231" s="95"/>
      <c r="I231" s="91" t="s">
        <v>115</v>
      </c>
      <c r="J231" s="91">
        <v>10</v>
      </c>
      <c r="K231" s="96">
        <v>8.7562187459577601</v>
      </c>
      <c r="L231" s="96">
        <f>ROUND((K231*$C$3),2)</f>
        <v>10.51</v>
      </c>
      <c r="M231" s="97">
        <f>L231*H231</f>
        <v>0</v>
      </c>
      <c r="N231" s="98">
        <f>K231*(1-$F$5-$F$7)*(1-$F$9)*(1+$F$11)</f>
        <v>8.7562187459577601</v>
      </c>
      <c r="O231" s="98">
        <f>N231*H231</f>
        <v>0</v>
      </c>
      <c r="P231" s="99">
        <f>ROUND((N231*$C$3),2)</f>
        <v>10.51</v>
      </c>
      <c r="Q231" s="99">
        <f>P231*H231</f>
        <v>0</v>
      </c>
    </row>
    <row r="232" spans="2:17" ht="14.45" customHeight="1">
      <c r="B232" s="142"/>
      <c r="C232" s="91" t="s">
        <v>21</v>
      </c>
      <c r="D232" s="91" t="s">
        <v>23</v>
      </c>
      <c r="E232" s="91"/>
      <c r="F232" s="93">
        <v>11601031001</v>
      </c>
      <c r="G232" s="94" t="s">
        <v>178</v>
      </c>
      <c r="H232" s="95"/>
      <c r="I232" s="91" t="s">
        <v>115</v>
      </c>
      <c r="J232" s="91">
        <v>10</v>
      </c>
      <c r="K232" s="96">
        <v>8.7562187459577601</v>
      </c>
      <c r="L232" s="96">
        <f>ROUND((K232*$C$3),2)</f>
        <v>10.51</v>
      </c>
      <c r="M232" s="97">
        <f>L232*H232</f>
        <v>0</v>
      </c>
      <c r="N232" s="98">
        <f>K232*(1-$F$5-$F$7)*(1-$F$9)*(1+$F$11)</f>
        <v>8.7562187459577601</v>
      </c>
      <c r="O232" s="98">
        <f>N232*H232</f>
        <v>0</v>
      </c>
      <c r="P232" s="99">
        <f>ROUND((N232*$C$3),2)</f>
        <v>10.51</v>
      </c>
      <c r="Q232" s="99">
        <f>P232*H232</f>
        <v>0</v>
      </c>
    </row>
    <row r="233" spans="2:17" ht="14.45" customHeight="1">
      <c r="B233" s="142"/>
      <c r="C233" s="91" t="s">
        <v>21</v>
      </c>
      <c r="D233" s="91" t="s">
        <v>23</v>
      </c>
      <c r="E233" s="91"/>
      <c r="F233" s="93">
        <v>11601041001</v>
      </c>
      <c r="G233" s="94" t="s">
        <v>179</v>
      </c>
      <c r="H233" s="95"/>
      <c r="I233" s="91" t="s">
        <v>115</v>
      </c>
      <c r="J233" s="91">
        <v>10</v>
      </c>
      <c r="K233" s="96">
        <v>8.7562187459577601</v>
      </c>
      <c r="L233" s="96">
        <f>ROUND((K233*$C$3),2)</f>
        <v>10.51</v>
      </c>
      <c r="M233" s="97">
        <f>L233*H233</f>
        <v>0</v>
      </c>
      <c r="N233" s="98">
        <f>K233*(1-$F$5-$F$7)*(1-$F$9)*(1+$F$11)</f>
        <v>8.7562187459577601</v>
      </c>
      <c r="O233" s="98">
        <f>N233*H233</f>
        <v>0</v>
      </c>
      <c r="P233" s="99">
        <f>ROUND((N233*$C$3),2)</f>
        <v>10.51</v>
      </c>
      <c r="Q233" s="99">
        <f>P233*H233</f>
        <v>0</v>
      </c>
    </row>
    <row r="234" spans="2:17" ht="14.45" customHeight="1">
      <c r="B234" s="142"/>
      <c r="C234" s="91" t="s">
        <v>21</v>
      </c>
      <c r="D234" s="91" t="s">
        <v>23</v>
      </c>
      <c r="E234" s="91"/>
      <c r="F234" s="93">
        <v>11601061001</v>
      </c>
      <c r="G234" s="94" t="s">
        <v>180</v>
      </c>
      <c r="H234" s="95"/>
      <c r="I234" s="91" t="s">
        <v>115</v>
      </c>
      <c r="J234" s="91">
        <v>3</v>
      </c>
      <c r="K234" s="96">
        <v>20.049672530114307</v>
      </c>
      <c r="L234" s="96">
        <f>ROUND((K234*$C$3),2)</f>
        <v>24.06</v>
      </c>
      <c r="M234" s="97">
        <f>L234*H234</f>
        <v>0</v>
      </c>
      <c r="N234" s="98">
        <f>K234*(1-$F$5-$F$7)*(1-$F$9)*(1+$F$11)</f>
        <v>20.049672530114307</v>
      </c>
      <c r="O234" s="98">
        <f>N234*H234</f>
        <v>0</v>
      </c>
      <c r="P234" s="99">
        <f>ROUND((N234*$C$3),2)</f>
        <v>24.06</v>
      </c>
      <c r="Q234" s="99">
        <f>P234*H234</f>
        <v>0</v>
      </c>
    </row>
    <row r="235" spans="2:17" ht="14.45" customHeight="1">
      <c r="B235" s="142"/>
      <c r="C235" s="91"/>
      <c r="D235" s="137"/>
      <c r="E235" s="91"/>
      <c r="F235" s="93"/>
      <c r="G235" s="94"/>
      <c r="H235" s="95"/>
      <c r="I235" s="91"/>
      <c r="J235" s="91"/>
      <c r="K235" s="96"/>
      <c r="L235" s="96"/>
      <c r="M235" s="97"/>
      <c r="N235" s="98"/>
      <c r="O235" s="98"/>
      <c r="P235" s="99"/>
      <c r="Q235" s="99"/>
    </row>
    <row r="236" spans="2:17" ht="26.45" customHeight="1">
      <c r="B236" s="67"/>
      <c r="C236" s="91" t="s">
        <v>21</v>
      </c>
      <c r="D236" s="91" t="s">
        <v>23</v>
      </c>
      <c r="E236" s="91"/>
      <c r="F236" s="93">
        <v>13777471001</v>
      </c>
      <c r="G236" s="94" t="s">
        <v>1259</v>
      </c>
      <c r="H236" s="95"/>
      <c r="I236" s="91" t="s">
        <v>115</v>
      </c>
      <c r="J236" s="91">
        <v>10</v>
      </c>
      <c r="K236" s="96">
        <v>6.6464526544120321</v>
      </c>
      <c r="L236" s="96">
        <f>ROUND((K236*$C$3),2)</f>
        <v>7.98</v>
      </c>
      <c r="M236" s="97">
        <f>L236*H236</f>
        <v>0</v>
      </c>
      <c r="N236" s="98">
        <f>K236*(1-$F$5-$F$7)*(1-$F$9)*(1+$F$11)</f>
        <v>6.6464526544120321</v>
      </c>
      <c r="O236" s="98">
        <f>N236*H236</f>
        <v>0</v>
      </c>
      <c r="P236" s="99">
        <f>ROUND((N236*$C$3),2)</f>
        <v>7.98</v>
      </c>
      <c r="Q236" s="99">
        <f>P236*H236</f>
        <v>0</v>
      </c>
    </row>
    <row r="237" spans="2:17" ht="14.45" customHeight="1">
      <c r="B237" s="67"/>
      <c r="C237" s="91"/>
      <c r="D237" s="137"/>
      <c r="E237" s="91"/>
      <c r="F237" s="93"/>
      <c r="G237" s="94"/>
      <c r="H237" s="95"/>
      <c r="I237" s="91"/>
      <c r="J237" s="91"/>
      <c r="K237" s="96"/>
      <c r="L237" s="96"/>
      <c r="M237" s="97"/>
      <c r="N237" s="98"/>
      <c r="O237" s="98"/>
      <c r="P237" s="99"/>
      <c r="Q237" s="99"/>
    </row>
    <row r="238" spans="2:17" ht="14.45" customHeight="1">
      <c r="B238" s="124"/>
      <c r="C238" s="128" t="s">
        <v>21</v>
      </c>
      <c r="D238" s="137"/>
      <c r="E238" s="138">
        <v>13660161001</v>
      </c>
      <c r="F238" s="126">
        <v>14562911001</v>
      </c>
      <c r="G238" s="127" t="s">
        <v>181</v>
      </c>
      <c r="H238" s="102"/>
      <c r="I238" s="70" t="s">
        <v>115</v>
      </c>
      <c r="J238" s="70">
        <v>10</v>
      </c>
      <c r="K238" s="107">
        <v>12.879225683030784</v>
      </c>
      <c r="L238" s="107">
        <f>ROUND((K238*$C$3),2)</f>
        <v>15.46</v>
      </c>
      <c r="M238" s="104">
        <f>L238*H238</f>
        <v>0</v>
      </c>
      <c r="N238" s="105">
        <f>K238*(1-$F$5-$F$7)*(1-$F$9)*(1+$F$11)</f>
        <v>12.879225683030784</v>
      </c>
      <c r="O238" s="105">
        <f>N238*H238</f>
        <v>0</v>
      </c>
      <c r="P238" s="106">
        <f>ROUND((N238*$C$3),2)</f>
        <v>15.46</v>
      </c>
      <c r="Q238" s="106">
        <f>P238*H238</f>
        <v>0</v>
      </c>
    </row>
    <row r="239" spans="2:17" ht="14.45" customHeight="1">
      <c r="B239" s="124"/>
      <c r="C239" s="125" t="s">
        <v>21</v>
      </c>
      <c r="D239" s="137"/>
      <c r="E239" s="138">
        <v>13660171001</v>
      </c>
      <c r="F239" s="126">
        <v>14562931001</v>
      </c>
      <c r="G239" s="127" t="s">
        <v>182</v>
      </c>
      <c r="H239" s="102"/>
      <c r="I239" s="70" t="s">
        <v>115</v>
      </c>
      <c r="J239" s="70">
        <v>10</v>
      </c>
      <c r="K239" s="107">
        <v>23.262584290442117</v>
      </c>
      <c r="L239" s="107">
        <f>ROUND((K239*$C$3),2)</f>
        <v>27.92</v>
      </c>
      <c r="M239" s="104">
        <f>L239*H239</f>
        <v>0</v>
      </c>
      <c r="N239" s="105">
        <f>K239*(1-$F$5-$F$7)*(1-$F$9)*(1+$F$11)</f>
        <v>23.262584290442117</v>
      </c>
      <c r="O239" s="105">
        <f>N239*H239</f>
        <v>0</v>
      </c>
      <c r="P239" s="106">
        <f>ROUND((N239*$C$3),2)</f>
        <v>27.92</v>
      </c>
      <c r="Q239" s="106">
        <f>P239*H239</f>
        <v>0</v>
      </c>
    </row>
    <row r="240" spans="2:17" ht="14.45" customHeight="1">
      <c r="B240" s="124"/>
      <c r="C240" s="128" t="s">
        <v>21</v>
      </c>
      <c r="D240" s="137"/>
      <c r="E240" s="138">
        <v>13660181001</v>
      </c>
      <c r="F240" s="126">
        <v>14562941001</v>
      </c>
      <c r="G240" s="127" t="s">
        <v>183</v>
      </c>
      <c r="H240" s="102"/>
      <c r="I240" s="70" t="s">
        <v>115</v>
      </c>
      <c r="J240" s="70">
        <v>10</v>
      </c>
      <c r="K240" s="107">
        <v>13.430798517421827</v>
      </c>
      <c r="L240" s="107">
        <f>ROUND((K240*$C$3),2)</f>
        <v>16.12</v>
      </c>
      <c r="M240" s="104">
        <f>L240*H240</f>
        <v>0</v>
      </c>
      <c r="N240" s="105">
        <f>K240*(1-$F$5-$F$7)*(1-$F$9)*(1+$F$11)</f>
        <v>13.430798517421827</v>
      </c>
      <c r="O240" s="105">
        <f>N240*H240</f>
        <v>0</v>
      </c>
      <c r="P240" s="106">
        <f>ROUND((N240*$C$3),2)</f>
        <v>16.12</v>
      </c>
      <c r="Q240" s="106">
        <f>P240*H240</f>
        <v>0</v>
      </c>
    </row>
    <row r="241" spans="2:17" ht="14.45" customHeight="1">
      <c r="B241" s="124"/>
      <c r="C241" s="128"/>
      <c r="D241" s="137"/>
      <c r="E241" s="138"/>
      <c r="F241" s="126"/>
      <c r="G241" s="127"/>
      <c r="H241" s="102"/>
      <c r="I241" s="70"/>
      <c r="J241" s="70"/>
      <c r="K241" s="107"/>
      <c r="L241" s="107"/>
      <c r="M241" s="104"/>
      <c r="N241" s="105"/>
      <c r="O241" s="105"/>
      <c r="P241" s="106"/>
      <c r="Q241" s="106"/>
    </row>
    <row r="242" spans="2:17" ht="14.45" customHeight="1">
      <c r="B242" s="124"/>
      <c r="C242" s="125" t="s">
        <v>21</v>
      </c>
      <c r="D242" s="137"/>
      <c r="E242" s="138">
        <v>13662971001</v>
      </c>
      <c r="F242" s="126">
        <v>14564141001</v>
      </c>
      <c r="G242" s="127" t="s">
        <v>184</v>
      </c>
      <c r="H242" s="102"/>
      <c r="I242" s="70" t="s">
        <v>115</v>
      </c>
      <c r="J242" s="70">
        <v>10</v>
      </c>
      <c r="K242" s="107">
        <v>16.602342315170304</v>
      </c>
      <c r="L242" s="107">
        <f t="shared" ref="L242:L248" si="80">ROUND((K242*$C$3),2)</f>
        <v>19.920000000000002</v>
      </c>
      <c r="M242" s="104">
        <f t="shared" ref="M242:M248" si="81">L242*H242</f>
        <v>0</v>
      </c>
      <c r="N242" s="105">
        <f t="shared" ref="N242:N248" si="82">K242*(1-$F$5-$F$7)*(1-$F$9)*(1+$F$11)</f>
        <v>16.602342315170304</v>
      </c>
      <c r="O242" s="105">
        <f t="shared" ref="O242:O248" si="83">N242*H242</f>
        <v>0</v>
      </c>
      <c r="P242" s="106">
        <f t="shared" ref="P242:P248" si="84">ROUND((N242*$C$3),2)</f>
        <v>19.920000000000002</v>
      </c>
      <c r="Q242" s="106">
        <f t="shared" ref="Q242:Q248" si="85">P242*H242</f>
        <v>0</v>
      </c>
    </row>
    <row r="243" spans="2:17" ht="14.45" customHeight="1">
      <c r="B243" s="124"/>
      <c r="C243" s="125" t="s">
        <v>21</v>
      </c>
      <c r="D243" s="137"/>
      <c r="E243" s="138">
        <v>13660201001</v>
      </c>
      <c r="F243" s="126">
        <v>14562961001</v>
      </c>
      <c r="G243" s="127" t="s">
        <v>185</v>
      </c>
      <c r="H243" s="102"/>
      <c r="I243" s="70" t="s">
        <v>115</v>
      </c>
      <c r="J243" s="70">
        <v>10</v>
      </c>
      <c r="K243" s="107">
        <v>16.602342315170304</v>
      </c>
      <c r="L243" s="107">
        <f t="shared" si="80"/>
        <v>19.920000000000002</v>
      </c>
      <c r="M243" s="104">
        <f t="shared" si="81"/>
        <v>0</v>
      </c>
      <c r="N243" s="105">
        <f t="shared" si="82"/>
        <v>16.602342315170304</v>
      </c>
      <c r="O243" s="105">
        <f t="shared" si="83"/>
        <v>0</v>
      </c>
      <c r="P243" s="106">
        <f t="shared" si="84"/>
        <v>19.920000000000002</v>
      </c>
      <c r="Q243" s="106">
        <f t="shared" si="85"/>
        <v>0</v>
      </c>
    </row>
    <row r="244" spans="2:17" ht="14.45" customHeight="1">
      <c r="B244" s="124"/>
      <c r="C244" s="125" t="s">
        <v>21</v>
      </c>
      <c r="D244" s="137"/>
      <c r="E244" s="138">
        <v>13660241001</v>
      </c>
      <c r="F244" s="126">
        <v>14562981001</v>
      </c>
      <c r="G244" s="127" t="s">
        <v>186</v>
      </c>
      <c r="H244" s="102"/>
      <c r="I244" s="70" t="s">
        <v>115</v>
      </c>
      <c r="J244" s="70">
        <v>3</v>
      </c>
      <c r="K244" s="107">
        <v>32.72205840024845</v>
      </c>
      <c r="L244" s="107">
        <f t="shared" si="80"/>
        <v>39.270000000000003</v>
      </c>
      <c r="M244" s="104">
        <f t="shared" si="81"/>
        <v>0</v>
      </c>
      <c r="N244" s="105">
        <f t="shared" si="82"/>
        <v>32.72205840024845</v>
      </c>
      <c r="O244" s="105">
        <f t="shared" si="83"/>
        <v>0</v>
      </c>
      <c r="P244" s="106">
        <f t="shared" si="84"/>
        <v>39.270000000000003</v>
      </c>
      <c r="Q244" s="106">
        <f t="shared" si="85"/>
        <v>0</v>
      </c>
    </row>
    <row r="245" spans="2:17" ht="14.45" customHeight="1">
      <c r="B245" s="124"/>
      <c r="C245" s="125" t="s">
        <v>21</v>
      </c>
      <c r="D245" s="137"/>
      <c r="E245" s="138">
        <v>13660211001</v>
      </c>
      <c r="F245" s="126">
        <v>14562971001</v>
      </c>
      <c r="G245" s="127" t="s">
        <v>187</v>
      </c>
      <c r="H245" s="102"/>
      <c r="I245" s="70" t="s">
        <v>115</v>
      </c>
      <c r="J245" s="70">
        <v>3</v>
      </c>
      <c r="K245" s="107">
        <v>36.914011941620352</v>
      </c>
      <c r="L245" s="107">
        <f t="shared" si="80"/>
        <v>44.3</v>
      </c>
      <c r="M245" s="104">
        <f t="shared" si="81"/>
        <v>0</v>
      </c>
      <c r="N245" s="105">
        <f t="shared" si="82"/>
        <v>36.914011941620352</v>
      </c>
      <c r="O245" s="105">
        <f t="shared" si="83"/>
        <v>0</v>
      </c>
      <c r="P245" s="106">
        <f t="shared" si="84"/>
        <v>44.3</v>
      </c>
      <c r="Q245" s="106">
        <f t="shared" si="85"/>
        <v>0</v>
      </c>
    </row>
    <row r="246" spans="2:17" ht="14.45" customHeight="1">
      <c r="B246" s="124"/>
      <c r="C246" s="125" t="s">
        <v>21</v>
      </c>
      <c r="D246" s="137"/>
      <c r="E246" s="138">
        <v>13660261001</v>
      </c>
      <c r="F246" s="126">
        <v>14562991001</v>
      </c>
      <c r="G246" s="127" t="s">
        <v>188</v>
      </c>
      <c r="H246" s="102"/>
      <c r="I246" s="70" t="s">
        <v>115</v>
      </c>
      <c r="J246" s="70">
        <v>3</v>
      </c>
      <c r="K246" s="107">
        <v>36.914011941620352</v>
      </c>
      <c r="L246" s="107">
        <f t="shared" si="80"/>
        <v>44.3</v>
      </c>
      <c r="M246" s="104">
        <f t="shared" si="81"/>
        <v>0</v>
      </c>
      <c r="N246" s="105">
        <f t="shared" si="82"/>
        <v>36.914011941620352</v>
      </c>
      <c r="O246" s="105">
        <f t="shared" si="83"/>
        <v>0</v>
      </c>
      <c r="P246" s="106">
        <f t="shared" si="84"/>
        <v>44.3</v>
      </c>
      <c r="Q246" s="106">
        <f t="shared" si="85"/>
        <v>0</v>
      </c>
    </row>
    <row r="247" spans="2:17" ht="14.45" customHeight="1">
      <c r="B247" s="124"/>
      <c r="C247" s="125" t="s">
        <v>21</v>
      </c>
      <c r="D247" s="137"/>
      <c r="E247" s="138">
        <v>13660281001</v>
      </c>
      <c r="F247" s="126">
        <v>14563001001</v>
      </c>
      <c r="G247" s="127" t="s">
        <v>189</v>
      </c>
      <c r="H247" s="102"/>
      <c r="I247" s="70" t="s">
        <v>115</v>
      </c>
      <c r="J247" s="70">
        <v>1</v>
      </c>
      <c r="K247" s="107">
        <v>55.074547513945348</v>
      </c>
      <c r="L247" s="107">
        <f t="shared" si="80"/>
        <v>66.09</v>
      </c>
      <c r="M247" s="104">
        <f t="shared" si="81"/>
        <v>0</v>
      </c>
      <c r="N247" s="105">
        <f t="shared" si="82"/>
        <v>55.074547513945348</v>
      </c>
      <c r="O247" s="105">
        <f t="shared" si="83"/>
        <v>0</v>
      </c>
      <c r="P247" s="106">
        <f t="shared" si="84"/>
        <v>66.09</v>
      </c>
      <c r="Q247" s="106">
        <f t="shared" si="85"/>
        <v>0</v>
      </c>
    </row>
    <row r="248" spans="2:17" ht="14.45" customHeight="1">
      <c r="B248" s="124"/>
      <c r="C248" s="125" t="s">
        <v>21</v>
      </c>
      <c r="D248" s="137"/>
      <c r="E248" s="138">
        <v>13660311001</v>
      </c>
      <c r="F248" s="126">
        <v>14563011001</v>
      </c>
      <c r="G248" s="127" t="s">
        <v>190</v>
      </c>
      <c r="H248" s="102"/>
      <c r="I248" s="70" t="s">
        <v>115</v>
      </c>
      <c r="J248" s="70">
        <v>1</v>
      </c>
      <c r="K248" s="107">
        <v>75.138009364919427</v>
      </c>
      <c r="L248" s="107">
        <f t="shared" si="80"/>
        <v>90.17</v>
      </c>
      <c r="M248" s="104">
        <f t="shared" si="81"/>
        <v>0</v>
      </c>
      <c r="N248" s="105">
        <f t="shared" si="82"/>
        <v>75.138009364919427</v>
      </c>
      <c r="O248" s="105">
        <f t="shared" si="83"/>
        <v>0</v>
      </c>
      <c r="P248" s="106">
        <f t="shared" si="84"/>
        <v>90.17</v>
      </c>
      <c r="Q248" s="106">
        <f t="shared" si="85"/>
        <v>0</v>
      </c>
    </row>
    <row r="249" spans="2:17" ht="14.45" customHeight="1">
      <c r="B249" s="124"/>
      <c r="C249" s="125"/>
      <c r="D249" s="137"/>
      <c r="E249" s="138"/>
      <c r="F249" s="126"/>
      <c r="G249" s="127"/>
      <c r="H249" s="102"/>
      <c r="I249" s="70"/>
      <c r="J249" s="70"/>
      <c r="K249" s="107"/>
      <c r="L249" s="107"/>
      <c r="M249" s="104"/>
      <c r="N249" s="105"/>
      <c r="O249" s="105"/>
      <c r="P249" s="106"/>
      <c r="Q249" s="106"/>
    </row>
    <row r="250" spans="2:17" ht="14.45" customHeight="1">
      <c r="B250" s="142"/>
      <c r="C250" s="91" t="s">
        <v>21</v>
      </c>
      <c r="D250" s="91" t="s">
        <v>23</v>
      </c>
      <c r="E250" s="91"/>
      <c r="F250" s="93">
        <v>11600111001</v>
      </c>
      <c r="G250" s="94" t="s">
        <v>191</v>
      </c>
      <c r="H250" s="95"/>
      <c r="I250" s="91" t="s">
        <v>115</v>
      </c>
      <c r="J250" s="91">
        <v>10</v>
      </c>
      <c r="K250" s="96">
        <v>4.6332118088847363</v>
      </c>
      <c r="L250" s="96">
        <f t="shared" ref="L250:L256" si="86">ROUND((K250*$C$3),2)</f>
        <v>5.56</v>
      </c>
      <c r="M250" s="97">
        <f t="shared" ref="M250:M256" si="87">L250*H250</f>
        <v>0</v>
      </c>
      <c r="N250" s="98">
        <f t="shared" ref="N250:N256" si="88">K250*(1-$F$5-$F$7)*(1-$F$9)*(1+$F$11)</f>
        <v>4.6332118088847363</v>
      </c>
      <c r="O250" s="98">
        <f t="shared" ref="O250:O256" si="89">N250*H250</f>
        <v>0</v>
      </c>
      <c r="P250" s="99">
        <f t="shared" ref="P250:P256" si="90">ROUND((N250*$C$3),2)</f>
        <v>5.56</v>
      </c>
      <c r="Q250" s="99">
        <f t="shared" ref="Q250:Q256" si="91">P250*H250</f>
        <v>0</v>
      </c>
    </row>
    <row r="251" spans="2:17" ht="14.45" customHeight="1">
      <c r="B251" s="142"/>
      <c r="C251" s="91" t="s">
        <v>21</v>
      </c>
      <c r="D251" s="91" t="s">
        <v>23</v>
      </c>
      <c r="E251" s="91"/>
      <c r="F251" s="93">
        <v>11600121001</v>
      </c>
      <c r="G251" s="94" t="s">
        <v>192</v>
      </c>
      <c r="H251" s="95"/>
      <c r="I251" s="91" t="s">
        <v>115</v>
      </c>
      <c r="J251" s="91">
        <v>10</v>
      </c>
      <c r="K251" s="96">
        <v>6.3706662372165139</v>
      </c>
      <c r="L251" s="96">
        <f t="shared" si="86"/>
        <v>7.64</v>
      </c>
      <c r="M251" s="97">
        <f t="shared" si="87"/>
        <v>0</v>
      </c>
      <c r="N251" s="98">
        <f t="shared" si="88"/>
        <v>6.3706662372165139</v>
      </c>
      <c r="O251" s="98">
        <f t="shared" si="89"/>
        <v>0</v>
      </c>
      <c r="P251" s="99">
        <f t="shared" si="90"/>
        <v>7.64</v>
      </c>
      <c r="Q251" s="99">
        <f t="shared" si="91"/>
        <v>0</v>
      </c>
    </row>
    <row r="252" spans="2:17" ht="14.45" customHeight="1">
      <c r="B252" s="142"/>
      <c r="C252" s="91" t="s">
        <v>21</v>
      </c>
      <c r="D252" s="91" t="s">
        <v>23</v>
      </c>
      <c r="E252" s="91"/>
      <c r="F252" s="93">
        <v>11600131001</v>
      </c>
      <c r="G252" s="94" t="s">
        <v>193</v>
      </c>
      <c r="H252" s="95"/>
      <c r="I252" s="91" t="s">
        <v>115</v>
      </c>
      <c r="J252" s="91">
        <v>10</v>
      </c>
      <c r="K252" s="96">
        <v>9.0733731257326085</v>
      </c>
      <c r="L252" s="96">
        <f t="shared" si="86"/>
        <v>10.89</v>
      </c>
      <c r="M252" s="97">
        <f t="shared" si="87"/>
        <v>0</v>
      </c>
      <c r="N252" s="98">
        <f t="shared" si="88"/>
        <v>9.0733731257326085</v>
      </c>
      <c r="O252" s="98">
        <f t="shared" si="89"/>
        <v>0</v>
      </c>
      <c r="P252" s="99">
        <f t="shared" si="90"/>
        <v>10.89</v>
      </c>
      <c r="Q252" s="99">
        <f t="shared" si="91"/>
        <v>0</v>
      </c>
    </row>
    <row r="253" spans="2:17" ht="14.45" customHeight="1">
      <c r="B253" s="142"/>
      <c r="C253" s="91" t="s">
        <v>21</v>
      </c>
      <c r="D253" s="91" t="s">
        <v>23</v>
      </c>
      <c r="E253" s="91"/>
      <c r="F253" s="93">
        <v>11600141001</v>
      </c>
      <c r="G253" s="94" t="s">
        <v>194</v>
      </c>
      <c r="H253" s="95"/>
      <c r="I253" s="91" t="s">
        <v>115</v>
      </c>
      <c r="J253" s="91">
        <v>10</v>
      </c>
      <c r="K253" s="96">
        <v>13.844478143215103</v>
      </c>
      <c r="L253" s="96">
        <f t="shared" si="86"/>
        <v>16.61</v>
      </c>
      <c r="M253" s="97">
        <f t="shared" si="87"/>
        <v>0</v>
      </c>
      <c r="N253" s="98">
        <f t="shared" si="88"/>
        <v>13.844478143215103</v>
      </c>
      <c r="O253" s="98">
        <f t="shared" si="89"/>
        <v>0</v>
      </c>
      <c r="P253" s="99">
        <f t="shared" si="90"/>
        <v>16.61</v>
      </c>
      <c r="Q253" s="99">
        <f t="shared" si="91"/>
        <v>0</v>
      </c>
    </row>
    <row r="254" spans="2:17" ht="14.45" customHeight="1">
      <c r="B254" s="142"/>
      <c r="C254" s="91" t="s">
        <v>21</v>
      </c>
      <c r="D254" s="91" t="s">
        <v>23</v>
      </c>
      <c r="E254" s="91"/>
      <c r="F254" s="93">
        <v>11600151001</v>
      </c>
      <c r="G254" s="94" t="s">
        <v>195</v>
      </c>
      <c r="H254" s="95"/>
      <c r="I254" s="91" t="s">
        <v>115</v>
      </c>
      <c r="J254" s="91">
        <v>4</v>
      </c>
      <c r="K254" s="96">
        <v>23.469424103338753</v>
      </c>
      <c r="L254" s="96">
        <f t="shared" si="86"/>
        <v>28.16</v>
      </c>
      <c r="M254" s="97">
        <f t="shared" si="87"/>
        <v>0</v>
      </c>
      <c r="N254" s="98">
        <f t="shared" si="88"/>
        <v>23.469424103338753</v>
      </c>
      <c r="O254" s="98">
        <f t="shared" si="89"/>
        <v>0</v>
      </c>
      <c r="P254" s="99">
        <f t="shared" si="90"/>
        <v>28.16</v>
      </c>
      <c r="Q254" s="99">
        <f t="shared" si="91"/>
        <v>0</v>
      </c>
    </row>
    <row r="255" spans="2:17" ht="14.45" customHeight="1">
      <c r="B255" s="124"/>
      <c r="C255" s="125" t="s">
        <v>21</v>
      </c>
      <c r="D255" s="137"/>
      <c r="E255" s="138">
        <v>13660341001</v>
      </c>
      <c r="F255" s="126">
        <v>14563021001</v>
      </c>
      <c r="G255" s="145" t="s">
        <v>196</v>
      </c>
      <c r="H255" s="102"/>
      <c r="I255" s="70" t="s">
        <v>115</v>
      </c>
      <c r="J255" s="70">
        <v>1</v>
      </c>
      <c r="K255" s="107">
        <v>45.201393778345732</v>
      </c>
      <c r="L255" s="107">
        <f t="shared" si="86"/>
        <v>54.24</v>
      </c>
      <c r="M255" s="104">
        <f t="shared" si="87"/>
        <v>0</v>
      </c>
      <c r="N255" s="105">
        <f t="shared" si="88"/>
        <v>45.201393778345732</v>
      </c>
      <c r="O255" s="105">
        <f t="shared" si="89"/>
        <v>0</v>
      </c>
      <c r="P255" s="106">
        <f t="shared" si="90"/>
        <v>54.24</v>
      </c>
      <c r="Q255" s="106">
        <f t="shared" si="91"/>
        <v>0</v>
      </c>
    </row>
    <row r="256" spans="2:17" ht="14.45" customHeight="1">
      <c r="B256" s="124"/>
      <c r="C256" s="125" t="s">
        <v>21</v>
      </c>
      <c r="D256" s="137"/>
      <c r="E256" s="138">
        <v>13660361001</v>
      </c>
      <c r="F256" s="126">
        <v>14563031001</v>
      </c>
      <c r="G256" s="127" t="s">
        <v>197</v>
      </c>
      <c r="H256" s="102"/>
      <c r="I256" s="70" t="s">
        <v>115</v>
      </c>
      <c r="J256" s="70">
        <v>1</v>
      </c>
      <c r="K256" s="107">
        <v>63.458454596689158</v>
      </c>
      <c r="L256" s="107">
        <f t="shared" si="86"/>
        <v>76.150000000000006</v>
      </c>
      <c r="M256" s="104">
        <f t="shared" si="87"/>
        <v>0</v>
      </c>
      <c r="N256" s="105">
        <f t="shared" si="88"/>
        <v>63.458454596689158</v>
      </c>
      <c r="O256" s="105">
        <f t="shared" si="89"/>
        <v>0</v>
      </c>
      <c r="P256" s="106">
        <f t="shared" si="90"/>
        <v>76.150000000000006</v>
      </c>
      <c r="Q256" s="106">
        <f t="shared" si="91"/>
        <v>0</v>
      </c>
    </row>
    <row r="257" spans="2:17" ht="14.45" customHeight="1">
      <c r="B257" s="124"/>
      <c r="C257" s="125"/>
      <c r="D257" s="137"/>
      <c r="E257" s="138"/>
      <c r="F257" s="126"/>
      <c r="G257" s="127"/>
      <c r="H257" s="102"/>
      <c r="I257" s="70"/>
      <c r="J257" s="70"/>
      <c r="K257" s="107"/>
      <c r="L257" s="107"/>
      <c r="M257" s="104"/>
      <c r="N257" s="105"/>
      <c r="O257" s="105"/>
      <c r="P257" s="106"/>
      <c r="Q257" s="106"/>
    </row>
    <row r="258" spans="2:17" ht="26.45" customHeight="1">
      <c r="B258" s="67"/>
      <c r="C258" s="91" t="s">
        <v>21</v>
      </c>
      <c r="D258" s="91" t="s">
        <v>23</v>
      </c>
      <c r="E258" s="122"/>
      <c r="F258" s="93">
        <v>13777121001</v>
      </c>
      <c r="G258" s="94" t="s">
        <v>1260</v>
      </c>
      <c r="H258" s="95"/>
      <c r="I258" s="91" t="s">
        <v>115</v>
      </c>
      <c r="J258" s="91">
        <v>10</v>
      </c>
      <c r="K258" s="96">
        <v>4.6332118088847363</v>
      </c>
      <c r="L258" s="96">
        <f>ROUND((K258*$C$3),2)</f>
        <v>5.56</v>
      </c>
      <c r="M258" s="97">
        <f>L258*H258</f>
        <v>0</v>
      </c>
      <c r="N258" s="98">
        <f>K258*(1-$F$5-$F$7)*(1-$F$9)*(1+$F$11)</f>
        <v>4.6332118088847363</v>
      </c>
      <c r="O258" s="98">
        <f>N258*H258</f>
        <v>0</v>
      </c>
      <c r="P258" s="99">
        <f>ROUND((N258*$C$3),2)</f>
        <v>5.56</v>
      </c>
      <c r="Q258" s="99">
        <f>P258*H258</f>
        <v>0</v>
      </c>
    </row>
    <row r="259" spans="2:17" ht="26.45" customHeight="1">
      <c r="B259" s="67"/>
      <c r="C259" s="91" t="s">
        <v>21</v>
      </c>
      <c r="D259" s="91" t="s">
        <v>23</v>
      </c>
      <c r="E259" s="122"/>
      <c r="F259" s="93">
        <v>13777131001</v>
      </c>
      <c r="G259" s="94" t="s">
        <v>1261</v>
      </c>
      <c r="H259" s="95"/>
      <c r="I259" s="91" t="s">
        <v>115</v>
      </c>
      <c r="J259" s="91">
        <v>10</v>
      </c>
      <c r="K259" s="96">
        <v>6.3706662372165139</v>
      </c>
      <c r="L259" s="96">
        <f>ROUND((K259*$C$3),2)</f>
        <v>7.64</v>
      </c>
      <c r="M259" s="97">
        <f>L259*H259</f>
        <v>0</v>
      </c>
      <c r="N259" s="98">
        <f>K259*(1-$F$5-$F$7)*(1-$F$9)*(1+$F$11)</f>
        <v>6.3706662372165139</v>
      </c>
      <c r="O259" s="98">
        <f>N259*H259</f>
        <v>0</v>
      </c>
      <c r="P259" s="99">
        <f>ROUND((N259*$C$3),2)</f>
        <v>7.64</v>
      </c>
      <c r="Q259" s="99">
        <f>P259*H259</f>
        <v>0</v>
      </c>
    </row>
    <row r="260" spans="2:17" ht="26.45" customHeight="1">
      <c r="B260" s="67"/>
      <c r="C260" s="91" t="s">
        <v>21</v>
      </c>
      <c r="D260" s="91" t="s">
        <v>23</v>
      </c>
      <c r="E260" s="122"/>
      <c r="F260" s="93">
        <v>13777141001</v>
      </c>
      <c r="G260" s="94" t="s">
        <v>1262</v>
      </c>
      <c r="H260" s="95"/>
      <c r="I260" s="91" t="s">
        <v>115</v>
      </c>
      <c r="J260" s="91">
        <v>10</v>
      </c>
      <c r="K260" s="96">
        <v>9.0733731257326085</v>
      </c>
      <c r="L260" s="96">
        <f>ROUND((K260*$C$3),2)</f>
        <v>10.89</v>
      </c>
      <c r="M260" s="97">
        <f>L260*H260</f>
        <v>0</v>
      </c>
      <c r="N260" s="98">
        <f>K260*(1-$F$5-$F$7)*(1-$F$9)*(1+$F$11)</f>
        <v>9.0733731257326085</v>
      </c>
      <c r="O260" s="98">
        <f>N260*H260</f>
        <v>0</v>
      </c>
      <c r="P260" s="99">
        <f>ROUND((N260*$C$3),2)</f>
        <v>10.89</v>
      </c>
      <c r="Q260" s="99">
        <f>P260*H260</f>
        <v>0</v>
      </c>
    </row>
    <row r="261" spans="2:17" s="401" customFormat="1" ht="14.45" customHeight="1">
      <c r="B261" s="112" t="s">
        <v>76</v>
      </c>
      <c r="C261" s="113" t="s">
        <v>21</v>
      </c>
      <c r="D261" s="113" t="s">
        <v>23</v>
      </c>
      <c r="E261" s="282"/>
      <c r="F261" s="115">
        <v>13777161001</v>
      </c>
      <c r="G261" s="116" t="s">
        <v>1240</v>
      </c>
      <c r="H261" s="117"/>
      <c r="I261" s="113" t="s">
        <v>115</v>
      </c>
      <c r="J261" s="113">
        <v>10</v>
      </c>
      <c r="K261" s="243">
        <v>13.844478143215103</v>
      </c>
      <c r="L261" s="243">
        <f>ROUND((K261*$C$3),2)</f>
        <v>16.61</v>
      </c>
      <c r="M261" s="118">
        <f>L261*H261</f>
        <v>0</v>
      </c>
      <c r="N261" s="119">
        <f>K261*(1-$F$5-$F$7)*(1-$F$9)*(1+$F$11)</f>
        <v>13.844478143215103</v>
      </c>
      <c r="O261" s="119">
        <f>N261*H261</f>
        <v>0</v>
      </c>
      <c r="P261" s="120">
        <f>ROUND((N261*$C$3),2)</f>
        <v>16.61</v>
      </c>
      <c r="Q261" s="120">
        <f>P261*H261</f>
        <v>0</v>
      </c>
    </row>
    <row r="262" spans="2:17" s="400" customFormat="1" ht="14.45" customHeight="1">
      <c r="B262" s="67"/>
      <c r="C262" s="70" t="s">
        <v>21</v>
      </c>
      <c r="D262" s="70"/>
      <c r="E262" s="123">
        <v>13777161001</v>
      </c>
      <c r="F262" s="71">
        <v>14564421001</v>
      </c>
      <c r="G262" s="101" t="s">
        <v>1237</v>
      </c>
      <c r="H262" s="102"/>
      <c r="I262" s="70" t="s">
        <v>115</v>
      </c>
      <c r="J262" s="70">
        <v>10</v>
      </c>
      <c r="K262" s="107">
        <v>19.812800000000003</v>
      </c>
      <c r="L262" s="107">
        <f>ROUND((K262*$C$3),2)</f>
        <v>23.78</v>
      </c>
      <c r="M262" s="164">
        <f>L262*H262</f>
        <v>0</v>
      </c>
      <c r="N262" s="74">
        <f>K262*(1-$F$5-$F$7)*(1-$F$9)*(1+$F$11)</f>
        <v>19.812800000000003</v>
      </c>
      <c r="O262" s="74">
        <f>N262*H262</f>
        <v>0</v>
      </c>
      <c r="P262" s="165">
        <f>ROUND((N262*$C$3),2)</f>
        <v>23.78</v>
      </c>
      <c r="Q262" s="165">
        <f>P262*H262</f>
        <v>0</v>
      </c>
    </row>
    <row r="263" spans="2:17" ht="14.45" customHeight="1">
      <c r="B263" s="67"/>
      <c r="C263" s="91"/>
      <c r="D263" s="137"/>
      <c r="E263" s="122"/>
      <c r="F263" s="93"/>
      <c r="G263" s="94"/>
      <c r="H263" s="95"/>
      <c r="I263" s="91"/>
      <c r="J263" s="91"/>
      <c r="K263" s="96"/>
      <c r="L263" s="96"/>
      <c r="M263" s="97"/>
      <c r="N263" s="98"/>
      <c r="O263" s="98"/>
      <c r="P263" s="99"/>
      <c r="Q263" s="99"/>
    </row>
    <row r="264" spans="2:17" ht="14.45" customHeight="1">
      <c r="B264" s="142"/>
      <c r="C264" s="91" t="s">
        <v>21</v>
      </c>
      <c r="D264" s="91" t="s">
        <v>23</v>
      </c>
      <c r="E264" s="91"/>
      <c r="F264" s="93">
        <v>11600411001</v>
      </c>
      <c r="G264" s="94" t="s">
        <v>198</v>
      </c>
      <c r="H264" s="95"/>
      <c r="I264" s="91" t="s">
        <v>115</v>
      </c>
      <c r="J264" s="91">
        <v>10</v>
      </c>
      <c r="K264" s="96">
        <v>6.6878206169913597</v>
      </c>
      <c r="L264" s="96">
        <f t="shared" ref="L264:L272" si="92">ROUND((K264*$C$3),2)</f>
        <v>8.0299999999999994</v>
      </c>
      <c r="M264" s="97">
        <f t="shared" ref="M264:M272" si="93">L264*H264</f>
        <v>0</v>
      </c>
      <c r="N264" s="98">
        <f t="shared" ref="N264:N272" si="94">K264*(1-$F$5-$F$7)*(1-$F$9)*(1+$F$11)</f>
        <v>6.6878206169913597</v>
      </c>
      <c r="O264" s="98">
        <f t="shared" ref="O264:O272" si="95">N264*H264</f>
        <v>0</v>
      </c>
      <c r="P264" s="99">
        <f t="shared" ref="P264:P272" si="96">ROUND((N264*$C$3),2)</f>
        <v>8.0299999999999994</v>
      </c>
      <c r="Q264" s="99">
        <f t="shared" ref="Q264:Q272" si="97">P264*H264</f>
        <v>0</v>
      </c>
    </row>
    <row r="265" spans="2:17" ht="14.45" customHeight="1">
      <c r="B265" s="142"/>
      <c r="C265" s="91" t="s">
        <v>21</v>
      </c>
      <c r="D265" s="91" t="s">
        <v>23</v>
      </c>
      <c r="E265" s="91"/>
      <c r="F265" s="93">
        <v>11600421001</v>
      </c>
      <c r="G265" s="94" t="s">
        <v>199</v>
      </c>
      <c r="H265" s="95"/>
      <c r="I265" s="91" t="s">
        <v>115</v>
      </c>
      <c r="J265" s="91">
        <v>10</v>
      </c>
      <c r="K265" s="96">
        <v>9.5284207141052146</v>
      </c>
      <c r="L265" s="96">
        <f t="shared" si="92"/>
        <v>11.43</v>
      </c>
      <c r="M265" s="97">
        <f t="shared" si="93"/>
        <v>0</v>
      </c>
      <c r="N265" s="98">
        <f t="shared" si="94"/>
        <v>9.5284207141052146</v>
      </c>
      <c r="O265" s="98">
        <f t="shared" si="95"/>
        <v>0</v>
      </c>
      <c r="P265" s="99">
        <f t="shared" si="96"/>
        <v>11.43</v>
      </c>
      <c r="Q265" s="99">
        <f t="shared" si="97"/>
        <v>0</v>
      </c>
    </row>
    <row r="266" spans="2:17" ht="14.45" customHeight="1">
      <c r="B266" s="142"/>
      <c r="C266" s="91" t="s">
        <v>21</v>
      </c>
      <c r="D266" s="91" t="s">
        <v>23</v>
      </c>
      <c r="E266" s="91"/>
      <c r="F266" s="93">
        <v>11600431001</v>
      </c>
      <c r="G266" s="94" t="s">
        <v>200</v>
      </c>
      <c r="H266" s="95"/>
      <c r="I266" s="91" t="s">
        <v>115</v>
      </c>
      <c r="J266" s="91">
        <v>10</v>
      </c>
      <c r="K266" s="96">
        <v>9.5284207141052146</v>
      </c>
      <c r="L266" s="96">
        <f t="shared" si="92"/>
        <v>11.43</v>
      </c>
      <c r="M266" s="97">
        <f t="shared" si="93"/>
        <v>0</v>
      </c>
      <c r="N266" s="98">
        <f t="shared" si="94"/>
        <v>9.5284207141052146</v>
      </c>
      <c r="O266" s="98">
        <f t="shared" si="95"/>
        <v>0</v>
      </c>
      <c r="P266" s="99">
        <f t="shared" si="96"/>
        <v>11.43</v>
      </c>
      <c r="Q266" s="99">
        <f t="shared" si="97"/>
        <v>0</v>
      </c>
    </row>
    <row r="267" spans="2:17" ht="14.45" customHeight="1">
      <c r="B267" s="142"/>
      <c r="C267" s="91" t="s">
        <v>21</v>
      </c>
      <c r="D267" s="91" t="s">
        <v>23</v>
      </c>
      <c r="E267" s="91"/>
      <c r="F267" s="93">
        <v>11600441001</v>
      </c>
      <c r="G267" s="94" t="s">
        <v>201</v>
      </c>
      <c r="H267" s="95"/>
      <c r="I267" s="91" t="s">
        <v>115</v>
      </c>
      <c r="J267" s="91">
        <v>10</v>
      </c>
      <c r="K267" s="96">
        <v>14.533944186203904</v>
      </c>
      <c r="L267" s="96">
        <f t="shared" si="92"/>
        <v>17.440000000000001</v>
      </c>
      <c r="M267" s="97">
        <f t="shared" si="93"/>
        <v>0</v>
      </c>
      <c r="N267" s="98">
        <f t="shared" si="94"/>
        <v>14.533944186203904</v>
      </c>
      <c r="O267" s="98">
        <f t="shared" si="95"/>
        <v>0</v>
      </c>
      <c r="P267" s="99">
        <f t="shared" si="96"/>
        <v>17.440000000000001</v>
      </c>
      <c r="Q267" s="99">
        <f t="shared" si="97"/>
        <v>0</v>
      </c>
    </row>
    <row r="268" spans="2:17" ht="14.45" customHeight="1">
      <c r="B268" s="142"/>
      <c r="C268" s="91" t="s">
        <v>21</v>
      </c>
      <c r="D268" s="91" t="s">
        <v>23</v>
      </c>
      <c r="E268" s="91"/>
      <c r="F268" s="93">
        <v>11600471001</v>
      </c>
      <c r="G268" s="94" t="s">
        <v>202</v>
      </c>
      <c r="H268" s="95"/>
      <c r="I268" s="91" t="s">
        <v>115</v>
      </c>
      <c r="J268" s="91">
        <v>4</v>
      </c>
      <c r="K268" s="96">
        <v>24.641516376419716</v>
      </c>
      <c r="L268" s="96">
        <f t="shared" si="92"/>
        <v>29.57</v>
      </c>
      <c r="M268" s="97">
        <f t="shared" si="93"/>
        <v>0</v>
      </c>
      <c r="N268" s="98">
        <f t="shared" si="94"/>
        <v>24.641516376419716</v>
      </c>
      <c r="O268" s="98">
        <f t="shared" si="95"/>
        <v>0</v>
      </c>
      <c r="P268" s="99">
        <f t="shared" si="96"/>
        <v>29.57</v>
      </c>
      <c r="Q268" s="99">
        <f t="shared" si="97"/>
        <v>0</v>
      </c>
    </row>
    <row r="269" spans="2:17" ht="14.45" customHeight="1">
      <c r="B269" s="146"/>
      <c r="C269" s="147" t="s">
        <v>21</v>
      </c>
      <c r="D269" s="91" t="s">
        <v>23</v>
      </c>
      <c r="E269" s="148">
        <v>13662601001</v>
      </c>
      <c r="F269" s="149">
        <v>14563951001</v>
      </c>
      <c r="G269" s="150" t="s">
        <v>203</v>
      </c>
      <c r="H269" s="95"/>
      <c r="I269" s="91" t="s">
        <v>115</v>
      </c>
      <c r="J269" s="91">
        <v>5</v>
      </c>
      <c r="K269" s="96">
        <v>36.362439107229321</v>
      </c>
      <c r="L269" s="96">
        <f t="shared" si="92"/>
        <v>43.63</v>
      </c>
      <c r="M269" s="97">
        <f t="shared" si="93"/>
        <v>0</v>
      </c>
      <c r="N269" s="98">
        <f t="shared" si="94"/>
        <v>36.362439107229321</v>
      </c>
      <c r="O269" s="98">
        <f t="shared" si="95"/>
        <v>0</v>
      </c>
      <c r="P269" s="99">
        <f t="shared" si="96"/>
        <v>43.63</v>
      </c>
      <c r="Q269" s="99">
        <f t="shared" si="97"/>
        <v>0</v>
      </c>
    </row>
    <row r="270" spans="2:17" ht="14.45" customHeight="1">
      <c r="B270" s="124"/>
      <c r="C270" s="125" t="s">
        <v>21</v>
      </c>
      <c r="D270" s="137"/>
      <c r="E270" s="138">
        <v>13660391001</v>
      </c>
      <c r="F270" s="126">
        <v>14563041001</v>
      </c>
      <c r="G270" s="127" t="s">
        <v>204</v>
      </c>
      <c r="H270" s="102"/>
      <c r="I270" s="70" t="s">
        <v>115</v>
      </c>
      <c r="J270" s="70">
        <v>5</v>
      </c>
      <c r="K270" s="107">
        <v>44.48434909363737</v>
      </c>
      <c r="L270" s="107">
        <f t="shared" si="92"/>
        <v>53.38</v>
      </c>
      <c r="M270" s="104">
        <f t="shared" si="93"/>
        <v>0</v>
      </c>
      <c r="N270" s="105">
        <f t="shared" si="94"/>
        <v>44.48434909363737</v>
      </c>
      <c r="O270" s="105">
        <f t="shared" si="95"/>
        <v>0</v>
      </c>
      <c r="P270" s="106">
        <f t="shared" si="96"/>
        <v>53.38</v>
      </c>
      <c r="Q270" s="106">
        <f t="shared" si="97"/>
        <v>0</v>
      </c>
    </row>
    <row r="271" spans="2:17" ht="14.45" customHeight="1">
      <c r="B271" s="124"/>
      <c r="C271" s="125" t="s">
        <v>21</v>
      </c>
      <c r="D271" s="137"/>
      <c r="E271" s="138">
        <v>13660411001</v>
      </c>
      <c r="F271" s="126">
        <v>14563051001</v>
      </c>
      <c r="G271" s="127" t="s">
        <v>205</v>
      </c>
      <c r="H271" s="102"/>
      <c r="I271" s="70" t="s">
        <v>115</v>
      </c>
      <c r="J271" s="70">
        <v>1</v>
      </c>
      <c r="K271" s="107">
        <v>44.48434909363737</v>
      </c>
      <c r="L271" s="107">
        <f t="shared" si="92"/>
        <v>53.38</v>
      </c>
      <c r="M271" s="104">
        <f t="shared" si="93"/>
        <v>0</v>
      </c>
      <c r="N271" s="105">
        <f t="shared" si="94"/>
        <v>44.48434909363737</v>
      </c>
      <c r="O271" s="105">
        <f t="shared" si="95"/>
        <v>0</v>
      </c>
      <c r="P271" s="106">
        <f t="shared" si="96"/>
        <v>53.38</v>
      </c>
      <c r="Q271" s="106">
        <f t="shared" si="97"/>
        <v>0</v>
      </c>
    </row>
    <row r="272" spans="2:17" ht="14.45" customHeight="1">
      <c r="B272" s="124"/>
      <c r="C272" s="125" t="s">
        <v>21</v>
      </c>
      <c r="D272" s="137"/>
      <c r="E272" s="138">
        <v>13660431001</v>
      </c>
      <c r="F272" s="126">
        <v>14563061001</v>
      </c>
      <c r="G272" s="127" t="s">
        <v>206</v>
      </c>
      <c r="H272" s="102"/>
      <c r="I272" s="70" t="s">
        <v>115</v>
      </c>
      <c r="J272" s="70">
        <v>1</v>
      </c>
      <c r="K272" s="107">
        <v>58.135776744815615</v>
      </c>
      <c r="L272" s="107">
        <f t="shared" si="92"/>
        <v>69.760000000000005</v>
      </c>
      <c r="M272" s="104">
        <f t="shared" si="93"/>
        <v>0</v>
      </c>
      <c r="N272" s="105">
        <f t="shared" si="94"/>
        <v>58.135776744815615</v>
      </c>
      <c r="O272" s="105">
        <f t="shared" si="95"/>
        <v>0</v>
      </c>
      <c r="P272" s="106">
        <f t="shared" si="96"/>
        <v>69.760000000000005</v>
      </c>
      <c r="Q272" s="106">
        <f t="shared" si="97"/>
        <v>0</v>
      </c>
    </row>
    <row r="273" spans="2:17" ht="14.45" customHeight="1">
      <c r="B273" s="124"/>
      <c r="C273" s="125"/>
      <c r="D273" s="137"/>
      <c r="E273" s="138"/>
      <c r="F273" s="126"/>
      <c r="G273" s="127"/>
      <c r="H273" s="102"/>
      <c r="I273" s="70"/>
      <c r="J273" s="70"/>
      <c r="K273" s="107"/>
      <c r="L273" s="107"/>
      <c r="M273" s="104"/>
      <c r="N273" s="105"/>
      <c r="O273" s="105"/>
      <c r="P273" s="106"/>
      <c r="Q273" s="106"/>
    </row>
    <row r="274" spans="2:17" ht="27" customHeight="1">
      <c r="B274" s="67"/>
      <c r="C274" s="91" t="s">
        <v>21</v>
      </c>
      <c r="D274" s="91" t="s">
        <v>23</v>
      </c>
      <c r="E274" s="122"/>
      <c r="F274" s="93">
        <v>13777181001</v>
      </c>
      <c r="G274" s="139" t="s">
        <v>1263</v>
      </c>
      <c r="H274" s="95"/>
      <c r="I274" s="91" t="s">
        <v>115</v>
      </c>
      <c r="J274" s="91">
        <v>10</v>
      </c>
      <c r="K274" s="96">
        <v>6.6878206169913597</v>
      </c>
      <c r="L274" s="96">
        <f>ROUND((K274*$C$3),2)</f>
        <v>8.0299999999999994</v>
      </c>
      <c r="M274" s="97">
        <f>L274*H274</f>
        <v>0</v>
      </c>
      <c r="N274" s="98">
        <f>K274*(1-$F$5-$F$7)*(1-$F$9)*(1+$F$11)</f>
        <v>6.6878206169913597</v>
      </c>
      <c r="O274" s="98">
        <f>N274*H274</f>
        <v>0</v>
      </c>
      <c r="P274" s="99">
        <f>ROUND((N274*$C$3),2)</f>
        <v>8.0299999999999994</v>
      </c>
      <c r="Q274" s="99">
        <f>P274*H274</f>
        <v>0</v>
      </c>
    </row>
    <row r="275" spans="2:17" ht="27" customHeight="1">
      <c r="B275" s="67"/>
      <c r="C275" s="91" t="s">
        <v>21</v>
      </c>
      <c r="D275" s="91" t="s">
        <v>23</v>
      </c>
      <c r="E275" s="122"/>
      <c r="F275" s="93">
        <v>13777191001</v>
      </c>
      <c r="G275" s="139" t="s">
        <v>1264</v>
      </c>
      <c r="H275" s="95"/>
      <c r="I275" s="91" t="s">
        <v>115</v>
      </c>
      <c r="J275" s="91">
        <v>10</v>
      </c>
      <c r="K275" s="96">
        <v>9.5284207141052146</v>
      </c>
      <c r="L275" s="96">
        <f>ROUND((K275*$C$3),2)</f>
        <v>11.43</v>
      </c>
      <c r="M275" s="97">
        <f>L275*H275</f>
        <v>0</v>
      </c>
      <c r="N275" s="98">
        <f>K275*(1-$F$5-$F$7)*(1-$F$9)*(1+$F$11)</f>
        <v>9.5284207141052146</v>
      </c>
      <c r="O275" s="98">
        <f>N275*H275</f>
        <v>0</v>
      </c>
      <c r="P275" s="99">
        <f>ROUND((N275*$C$3),2)</f>
        <v>11.43</v>
      </c>
      <c r="Q275" s="99">
        <f>P275*H275</f>
        <v>0</v>
      </c>
    </row>
    <row r="276" spans="2:17" ht="27" customHeight="1">
      <c r="B276" s="67"/>
      <c r="C276" s="91" t="s">
        <v>21</v>
      </c>
      <c r="D276" s="91" t="s">
        <v>23</v>
      </c>
      <c r="E276" s="122"/>
      <c r="F276" s="93">
        <v>13777201001</v>
      </c>
      <c r="G276" s="139" t="s">
        <v>1265</v>
      </c>
      <c r="H276" s="95"/>
      <c r="I276" s="91" t="s">
        <v>115</v>
      </c>
      <c r="J276" s="91">
        <v>10</v>
      </c>
      <c r="K276" s="96">
        <v>9.5284207141052146</v>
      </c>
      <c r="L276" s="96">
        <f>ROUND((K276*$C$3),2)</f>
        <v>11.43</v>
      </c>
      <c r="M276" s="97">
        <f>L276*H276</f>
        <v>0</v>
      </c>
      <c r="N276" s="98">
        <f>K276*(1-$F$5-$F$7)*(1-$F$9)*(1+$F$11)</f>
        <v>9.5284207141052146</v>
      </c>
      <c r="O276" s="98">
        <f>N276*H276</f>
        <v>0</v>
      </c>
      <c r="P276" s="99">
        <f>ROUND((N276*$C$3),2)</f>
        <v>11.43</v>
      </c>
      <c r="Q276" s="99">
        <f>P276*H276</f>
        <v>0</v>
      </c>
    </row>
    <row r="277" spans="2:17" ht="27" customHeight="1">
      <c r="B277" s="67"/>
      <c r="C277" s="91" t="s">
        <v>21</v>
      </c>
      <c r="D277" s="91" t="s">
        <v>23</v>
      </c>
      <c r="E277" s="110"/>
      <c r="F277" s="151">
        <v>13777221001</v>
      </c>
      <c r="G277" s="139" t="s">
        <v>1266</v>
      </c>
      <c r="H277" s="95"/>
      <c r="I277" s="91" t="s">
        <v>115</v>
      </c>
      <c r="J277" s="91">
        <v>10</v>
      </c>
      <c r="K277" s="96">
        <v>14.533944186203904</v>
      </c>
      <c r="L277" s="96">
        <f>ROUND((K277*$C$3),2)</f>
        <v>17.440000000000001</v>
      </c>
      <c r="M277" s="97">
        <f>L277*H277</f>
        <v>0</v>
      </c>
      <c r="N277" s="98">
        <f>K277*(1-$F$5-$F$7)*(1-$F$9)*(1+$F$11)</f>
        <v>14.533944186203904</v>
      </c>
      <c r="O277" s="98">
        <f>N277*H277</f>
        <v>0</v>
      </c>
      <c r="P277" s="99">
        <f>ROUND((N277*$C$3),2)</f>
        <v>17.440000000000001</v>
      </c>
      <c r="Q277" s="99">
        <f>P277*H277</f>
        <v>0</v>
      </c>
    </row>
    <row r="278" spans="2:17" ht="14.45" customHeight="1">
      <c r="B278" s="67"/>
      <c r="C278" s="91"/>
      <c r="D278" s="137"/>
      <c r="E278" s="110"/>
      <c r="F278" s="151"/>
      <c r="G278" s="139"/>
      <c r="H278" s="95"/>
      <c r="I278" s="91"/>
      <c r="J278" s="91"/>
      <c r="K278" s="96"/>
      <c r="L278" s="96"/>
      <c r="M278" s="97"/>
      <c r="N278" s="98"/>
      <c r="O278" s="98"/>
      <c r="P278" s="99"/>
      <c r="Q278" s="99"/>
    </row>
    <row r="279" spans="2:17" ht="14.45" customHeight="1">
      <c r="B279" s="124"/>
      <c r="C279" s="125" t="s">
        <v>21</v>
      </c>
      <c r="D279" s="137"/>
      <c r="E279" s="138">
        <v>11372061001</v>
      </c>
      <c r="F279" s="126">
        <v>14562731001</v>
      </c>
      <c r="G279" s="127" t="s">
        <v>207</v>
      </c>
      <c r="H279" s="102"/>
      <c r="I279" s="70" t="s">
        <v>115</v>
      </c>
      <c r="J279" s="70">
        <v>2</v>
      </c>
      <c r="K279" s="107">
        <v>10.397147928271107</v>
      </c>
      <c r="L279" s="107">
        <f t="shared" ref="L279:L285" si="98">ROUND((K279*$C$3),2)</f>
        <v>12.48</v>
      </c>
      <c r="M279" s="104">
        <f t="shared" ref="M279:M285" si="99">L279*H279</f>
        <v>0</v>
      </c>
      <c r="N279" s="105">
        <f t="shared" ref="N279:N285" si="100">K279*(1-$F$5-$F$7)*(1-$F$9)*(1+$F$11)</f>
        <v>10.397147928271107</v>
      </c>
      <c r="O279" s="105">
        <f t="shared" ref="O279:O285" si="101">N279*H279</f>
        <v>0</v>
      </c>
      <c r="P279" s="106">
        <f t="shared" ref="P279:P285" si="102">ROUND((N279*$C$3),2)</f>
        <v>12.48</v>
      </c>
      <c r="Q279" s="106">
        <f t="shared" ref="Q279:Q285" si="103">P279*H279</f>
        <v>0</v>
      </c>
    </row>
    <row r="280" spans="2:17" ht="14.45" customHeight="1">
      <c r="B280" s="124"/>
      <c r="C280" s="125" t="s">
        <v>21</v>
      </c>
      <c r="D280" s="137"/>
      <c r="E280" s="138">
        <v>12871931001</v>
      </c>
      <c r="F280" s="126">
        <v>14562781001</v>
      </c>
      <c r="G280" s="127" t="s">
        <v>208</v>
      </c>
      <c r="H280" s="102"/>
      <c r="I280" s="70" t="s">
        <v>115</v>
      </c>
      <c r="J280" s="70">
        <v>2</v>
      </c>
      <c r="K280" s="107">
        <v>11.155560575558786</v>
      </c>
      <c r="L280" s="107">
        <f t="shared" si="98"/>
        <v>13.39</v>
      </c>
      <c r="M280" s="104">
        <f t="shared" si="99"/>
        <v>0</v>
      </c>
      <c r="N280" s="105">
        <f t="shared" si="100"/>
        <v>11.155560575558786</v>
      </c>
      <c r="O280" s="105">
        <f t="shared" si="101"/>
        <v>0</v>
      </c>
      <c r="P280" s="106">
        <f t="shared" si="102"/>
        <v>13.39</v>
      </c>
      <c r="Q280" s="106">
        <f t="shared" si="103"/>
        <v>0</v>
      </c>
    </row>
    <row r="281" spans="2:17" ht="14.45" customHeight="1">
      <c r="B281" s="124"/>
      <c r="C281" s="125" t="s">
        <v>21</v>
      </c>
      <c r="D281" s="137"/>
      <c r="E281" s="138">
        <v>11372161001</v>
      </c>
      <c r="F281" s="126">
        <v>14562741001</v>
      </c>
      <c r="G281" s="127" t="s">
        <v>209</v>
      </c>
      <c r="H281" s="102"/>
      <c r="I281" s="70" t="s">
        <v>115</v>
      </c>
      <c r="J281" s="70">
        <v>2</v>
      </c>
      <c r="K281" s="107">
        <v>11.155560575558786</v>
      </c>
      <c r="L281" s="107">
        <f t="shared" si="98"/>
        <v>13.39</v>
      </c>
      <c r="M281" s="104">
        <f t="shared" si="99"/>
        <v>0</v>
      </c>
      <c r="N281" s="105">
        <f t="shared" si="100"/>
        <v>11.155560575558786</v>
      </c>
      <c r="O281" s="105">
        <f t="shared" si="101"/>
        <v>0</v>
      </c>
      <c r="P281" s="106">
        <f t="shared" si="102"/>
        <v>13.39</v>
      </c>
      <c r="Q281" s="106">
        <f t="shared" si="103"/>
        <v>0</v>
      </c>
    </row>
    <row r="282" spans="2:17" ht="14.45" customHeight="1">
      <c r="B282" s="124"/>
      <c r="C282" s="125" t="s">
        <v>21</v>
      </c>
      <c r="D282" s="137"/>
      <c r="E282" s="138">
        <v>11375061001</v>
      </c>
      <c r="F282" s="126">
        <v>14562771001</v>
      </c>
      <c r="G282" s="127" t="s">
        <v>210</v>
      </c>
      <c r="H282" s="102"/>
      <c r="I282" s="70" t="s">
        <v>115</v>
      </c>
      <c r="J282" s="70">
        <v>2</v>
      </c>
      <c r="K282" s="107">
        <v>11.155560575558786</v>
      </c>
      <c r="L282" s="107">
        <f t="shared" si="98"/>
        <v>13.39</v>
      </c>
      <c r="M282" s="104">
        <f t="shared" si="99"/>
        <v>0</v>
      </c>
      <c r="N282" s="105">
        <f t="shared" si="100"/>
        <v>11.155560575558786</v>
      </c>
      <c r="O282" s="105">
        <f t="shared" si="101"/>
        <v>0</v>
      </c>
      <c r="P282" s="106">
        <f t="shared" si="102"/>
        <v>13.39</v>
      </c>
      <c r="Q282" s="106">
        <f t="shared" si="103"/>
        <v>0</v>
      </c>
    </row>
    <row r="283" spans="2:17" ht="14.45" customHeight="1">
      <c r="B283" s="124"/>
      <c r="C283" s="125" t="s">
        <v>21</v>
      </c>
      <c r="D283" s="137"/>
      <c r="E283" s="138">
        <v>11372261001</v>
      </c>
      <c r="F283" s="126">
        <v>14562751001</v>
      </c>
      <c r="G283" s="127" t="s">
        <v>211</v>
      </c>
      <c r="H283" s="102"/>
      <c r="I283" s="70" t="s">
        <v>115</v>
      </c>
      <c r="J283" s="70">
        <v>2</v>
      </c>
      <c r="K283" s="107">
        <v>13.775531538916223</v>
      </c>
      <c r="L283" s="107">
        <f t="shared" si="98"/>
        <v>16.53</v>
      </c>
      <c r="M283" s="104">
        <f t="shared" si="99"/>
        <v>0</v>
      </c>
      <c r="N283" s="105">
        <f t="shared" si="100"/>
        <v>13.775531538916223</v>
      </c>
      <c r="O283" s="105">
        <f t="shared" si="101"/>
        <v>0</v>
      </c>
      <c r="P283" s="106">
        <f t="shared" si="102"/>
        <v>16.53</v>
      </c>
      <c r="Q283" s="106">
        <f t="shared" si="103"/>
        <v>0</v>
      </c>
    </row>
    <row r="284" spans="2:17" ht="14.45" customHeight="1">
      <c r="B284" s="124"/>
      <c r="C284" s="125" t="s">
        <v>21</v>
      </c>
      <c r="D284" s="137"/>
      <c r="E284" s="138">
        <v>12871961001</v>
      </c>
      <c r="F284" s="126">
        <v>14562791001</v>
      </c>
      <c r="G284" s="127" t="s">
        <v>212</v>
      </c>
      <c r="H284" s="102"/>
      <c r="I284" s="70" t="s">
        <v>115</v>
      </c>
      <c r="J284" s="70">
        <v>2</v>
      </c>
      <c r="K284" s="107">
        <v>13.775531538916223</v>
      </c>
      <c r="L284" s="107">
        <f t="shared" si="98"/>
        <v>16.53</v>
      </c>
      <c r="M284" s="104">
        <f t="shared" si="99"/>
        <v>0</v>
      </c>
      <c r="N284" s="105">
        <f t="shared" si="100"/>
        <v>13.775531538916223</v>
      </c>
      <c r="O284" s="105">
        <f t="shared" si="101"/>
        <v>0</v>
      </c>
      <c r="P284" s="106">
        <f t="shared" si="102"/>
        <v>16.53</v>
      </c>
      <c r="Q284" s="106">
        <f t="shared" si="103"/>
        <v>0</v>
      </c>
    </row>
    <row r="285" spans="2:17" ht="14.45" customHeight="1">
      <c r="B285" s="124"/>
      <c r="C285" s="125" t="s">
        <v>21</v>
      </c>
      <c r="D285" s="137"/>
      <c r="E285" s="138">
        <v>11372361001</v>
      </c>
      <c r="F285" s="126">
        <v>14562761001</v>
      </c>
      <c r="G285" s="127" t="s">
        <v>213</v>
      </c>
      <c r="H285" s="102"/>
      <c r="I285" s="70" t="s">
        <v>115</v>
      </c>
      <c r="J285" s="70">
        <v>2</v>
      </c>
      <c r="K285" s="107">
        <v>21.525129862110337</v>
      </c>
      <c r="L285" s="107">
        <f t="shared" si="98"/>
        <v>25.83</v>
      </c>
      <c r="M285" s="104">
        <f t="shared" si="99"/>
        <v>0</v>
      </c>
      <c r="N285" s="105">
        <f t="shared" si="100"/>
        <v>21.525129862110337</v>
      </c>
      <c r="O285" s="105">
        <f t="shared" si="101"/>
        <v>0</v>
      </c>
      <c r="P285" s="106">
        <f t="shared" si="102"/>
        <v>25.83</v>
      </c>
      <c r="Q285" s="106">
        <f t="shared" si="103"/>
        <v>0</v>
      </c>
    </row>
    <row r="286" spans="2:17" ht="14.45" customHeight="1">
      <c r="B286" s="124"/>
      <c r="C286" s="125"/>
      <c r="D286" s="137"/>
      <c r="E286" s="138"/>
      <c r="F286" s="126"/>
      <c r="G286" s="127"/>
      <c r="H286" s="102"/>
      <c r="I286" s="70"/>
      <c r="J286" s="70"/>
      <c r="K286" s="107"/>
      <c r="L286" s="107"/>
      <c r="M286" s="104"/>
      <c r="N286" s="105"/>
      <c r="O286" s="105"/>
      <c r="P286" s="106"/>
      <c r="Q286" s="106"/>
    </row>
    <row r="287" spans="2:17" ht="14.45" customHeight="1">
      <c r="B287" s="152"/>
      <c r="C287" s="147" t="s">
        <v>21</v>
      </c>
      <c r="D287" s="91" t="s">
        <v>23</v>
      </c>
      <c r="E287" s="148">
        <v>13660491001</v>
      </c>
      <c r="F287" s="149">
        <v>14563111001</v>
      </c>
      <c r="G287" s="153" t="s">
        <v>214</v>
      </c>
      <c r="H287" s="102"/>
      <c r="I287" s="91" t="s">
        <v>115</v>
      </c>
      <c r="J287" s="91">
        <v>10</v>
      </c>
      <c r="K287" s="96">
        <v>7.9426488152309753</v>
      </c>
      <c r="L287" s="96">
        <f t="shared" ref="L287:L302" si="104">ROUND((K287*$C$3),2)</f>
        <v>9.5299999999999994</v>
      </c>
      <c r="M287" s="97">
        <f t="shared" ref="M287:M302" si="105">L287*H287</f>
        <v>0</v>
      </c>
      <c r="N287" s="98">
        <f t="shared" ref="N287:N302" si="106">K287*(1-$F$5-$F$7)*(1-$F$9)*(1+$F$11)</f>
        <v>7.9426488152309753</v>
      </c>
      <c r="O287" s="98">
        <f t="shared" ref="O287:O302" si="107">N287*H287</f>
        <v>0</v>
      </c>
      <c r="P287" s="99">
        <f t="shared" ref="P287:P302" si="108">ROUND((N287*$C$3),2)</f>
        <v>9.5299999999999994</v>
      </c>
      <c r="Q287" s="99">
        <f t="shared" ref="Q287:Q302" si="109">P287*H287</f>
        <v>0</v>
      </c>
    </row>
    <row r="288" spans="2:17" ht="14.45" customHeight="1">
      <c r="B288" s="152"/>
      <c r="C288" s="147" t="s">
        <v>21</v>
      </c>
      <c r="D288" s="91" t="s">
        <v>23</v>
      </c>
      <c r="E288" s="148">
        <v>13660501001</v>
      </c>
      <c r="F288" s="149">
        <v>14563121001</v>
      </c>
      <c r="G288" s="153" t="s">
        <v>215</v>
      </c>
      <c r="H288" s="102"/>
      <c r="I288" s="91" t="s">
        <v>115</v>
      </c>
      <c r="J288" s="91">
        <v>10</v>
      </c>
      <c r="K288" s="96">
        <v>7.9426488152309753</v>
      </c>
      <c r="L288" s="96">
        <f t="shared" si="104"/>
        <v>9.5299999999999994</v>
      </c>
      <c r="M288" s="97">
        <f t="shared" si="105"/>
        <v>0</v>
      </c>
      <c r="N288" s="98">
        <f t="shared" si="106"/>
        <v>7.9426488152309753</v>
      </c>
      <c r="O288" s="98">
        <f t="shared" si="107"/>
        <v>0</v>
      </c>
      <c r="P288" s="99">
        <f t="shared" si="108"/>
        <v>9.5299999999999994</v>
      </c>
      <c r="Q288" s="99">
        <f t="shared" si="109"/>
        <v>0</v>
      </c>
    </row>
    <row r="289" spans="2:17" ht="14.45" customHeight="1">
      <c r="B289" s="124"/>
      <c r="C289" s="128" t="s">
        <v>21</v>
      </c>
      <c r="D289" s="137"/>
      <c r="E289" s="138">
        <v>13660511001</v>
      </c>
      <c r="F289" s="126">
        <v>14563131001</v>
      </c>
      <c r="G289" s="127" t="s">
        <v>216</v>
      </c>
      <c r="H289" s="102"/>
      <c r="I289" s="70" t="s">
        <v>115</v>
      </c>
      <c r="J289" s="70">
        <v>5</v>
      </c>
      <c r="K289" s="107">
        <v>13.251537346244735</v>
      </c>
      <c r="L289" s="107">
        <f t="shared" si="104"/>
        <v>15.9</v>
      </c>
      <c r="M289" s="104">
        <f t="shared" si="105"/>
        <v>0</v>
      </c>
      <c r="N289" s="105">
        <f t="shared" si="106"/>
        <v>13.251537346244735</v>
      </c>
      <c r="O289" s="105">
        <f t="shared" si="107"/>
        <v>0</v>
      </c>
      <c r="P289" s="106">
        <f t="shared" si="108"/>
        <v>15.9</v>
      </c>
      <c r="Q289" s="106">
        <f t="shared" si="109"/>
        <v>0</v>
      </c>
    </row>
    <row r="290" spans="2:17" ht="14.45" customHeight="1">
      <c r="B290" s="152"/>
      <c r="C290" s="147" t="s">
        <v>21</v>
      </c>
      <c r="D290" s="91" t="s">
        <v>23</v>
      </c>
      <c r="E290" s="148">
        <v>13660521001</v>
      </c>
      <c r="F290" s="149">
        <v>14563141001</v>
      </c>
      <c r="G290" s="153" t="s">
        <v>217</v>
      </c>
      <c r="H290" s="102"/>
      <c r="I290" s="91" t="s">
        <v>115</v>
      </c>
      <c r="J290" s="91">
        <v>10</v>
      </c>
      <c r="K290" s="96">
        <v>10.259254719673347</v>
      </c>
      <c r="L290" s="96">
        <f t="shared" si="104"/>
        <v>12.31</v>
      </c>
      <c r="M290" s="97">
        <f t="shared" si="105"/>
        <v>0</v>
      </c>
      <c r="N290" s="98">
        <f t="shared" si="106"/>
        <v>10.259254719673347</v>
      </c>
      <c r="O290" s="98">
        <f t="shared" si="107"/>
        <v>0</v>
      </c>
      <c r="P290" s="99">
        <f t="shared" si="108"/>
        <v>12.31</v>
      </c>
      <c r="Q290" s="99">
        <f t="shared" si="109"/>
        <v>0</v>
      </c>
    </row>
    <row r="291" spans="2:17" ht="14.45" customHeight="1">
      <c r="B291" s="152"/>
      <c r="C291" s="147" t="s">
        <v>21</v>
      </c>
      <c r="D291" s="91" t="s">
        <v>23</v>
      </c>
      <c r="E291" s="148">
        <v>13660531001</v>
      </c>
      <c r="F291" s="149">
        <v>14563151001</v>
      </c>
      <c r="G291" s="153" t="s">
        <v>218</v>
      </c>
      <c r="H291" s="102"/>
      <c r="I291" s="91" t="s">
        <v>115</v>
      </c>
      <c r="J291" s="91">
        <v>10</v>
      </c>
      <c r="K291" s="96">
        <v>10.259254719673347</v>
      </c>
      <c r="L291" s="96">
        <f t="shared" si="104"/>
        <v>12.31</v>
      </c>
      <c r="M291" s="97">
        <f t="shared" si="105"/>
        <v>0</v>
      </c>
      <c r="N291" s="98">
        <f t="shared" si="106"/>
        <v>10.259254719673347</v>
      </c>
      <c r="O291" s="98">
        <f t="shared" si="107"/>
        <v>0</v>
      </c>
      <c r="P291" s="99">
        <f t="shared" si="108"/>
        <v>12.31</v>
      </c>
      <c r="Q291" s="99">
        <f t="shared" si="109"/>
        <v>0</v>
      </c>
    </row>
    <row r="292" spans="2:17" ht="14.45" customHeight="1">
      <c r="B292" s="152"/>
      <c r="C292" s="147" t="s">
        <v>21</v>
      </c>
      <c r="D292" s="91" t="s">
        <v>23</v>
      </c>
      <c r="E292" s="148">
        <v>13660551001</v>
      </c>
      <c r="F292" s="149">
        <v>14563161001</v>
      </c>
      <c r="G292" s="153" t="s">
        <v>219</v>
      </c>
      <c r="H292" s="102"/>
      <c r="I292" s="91" t="s">
        <v>115</v>
      </c>
      <c r="J292" s="91">
        <v>5</v>
      </c>
      <c r="K292" s="96">
        <v>14.244368448148611</v>
      </c>
      <c r="L292" s="96">
        <f t="shared" si="104"/>
        <v>17.09</v>
      </c>
      <c r="M292" s="97">
        <f t="shared" si="105"/>
        <v>0</v>
      </c>
      <c r="N292" s="98">
        <f t="shared" si="106"/>
        <v>14.244368448148611</v>
      </c>
      <c r="O292" s="98">
        <f t="shared" si="107"/>
        <v>0</v>
      </c>
      <c r="P292" s="99">
        <f t="shared" si="108"/>
        <v>17.09</v>
      </c>
      <c r="Q292" s="99">
        <f t="shared" si="109"/>
        <v>0</v>
      </c>
    </row>
    <row r="293" spans="2:17" ht="14.45" customHeight="1">
      <c r="B293" s="152"/>
      <c r="C293" s="147" t="s">
        <v>21</v>
      </c>
      <c r="D293" s="91" t="s">
        <v>23</v>
      </c>
      <c r="E293" s="148">
        <v>13660561001</v>
      </c>
      <c r="F293" s="149">
        <v>14563171001</v>
      </c>
      <c r="G293" s="153" t="s">
        <v>220</v>
      </c>
      <c r="H293" s="102"/>
      <c r="I293" s="91" t="s">
        <v>115</v>
      </c>
      <c r="J293" s="91">
        <v>10</v>
      </c>
      <c r="K293" s="96">
        <v>10.259254719673347</v>
      </c>
      <c r="L293" s="96">
        <f t="shared" si="104"/>
        <v>12.31</v>
      </c>
      <c r="M293" s="97">
        <f t="shared" si="105"/>
        <v>0</v>
      </c>
      <c r="N293" s="98">
        <f t="shared" si="106"/>
        <v>10.259254719673347</v>
      </c>
      <c r="O293" s="98">
        <f t="shared" si="107"/>
        <v>0</v>
      </c>
      <c r="P293" s="99">
        <f t="shared" si="108"/>
        <v>12.31</v>
      </c>
      <c r="Q293" s="99">
        <f t="shared" si="109"/>
        <v>0</v>
      </c>
    </row>
    <row r="294" spans="2:17" ht="14.45" customHeight="1">
      <c r="B294" s="152"/>
      <c r="C294" s="147" t="s">
        <v>21</v>
      </c>
      <c r="D294" s="91" t="s">
        <v>23</v>
      </c>
      <c r="E294" s="148">
        <v>13660571001</v>
      </c>
      <c r="F294" s="149">
        <v>14563181001</v>
      </c>
      <c r="G294" s="153" t="s">
        <v>221</v>
      </c>
      <c r="H294" s="102"/>
      <c r="I294" s="91" t="s">
        <v>115</v>
      </c>
      <c r="J294" s="91">
        <v>10</v>
      </c>
      <c r="K294" s="96">
        <v>12.107023714883328</v>
      </c>
      <c r="L294" s="96">
        <f t="shared" si="104"/>
        <v>14.53</v>
      </c>
      <c r="M294" s="97">
        <f t="shared" si="105"/>
        <v>0</v>
      </c>
      <c r="N294" s="98">
        <f t="shared" si="106"/>
        <v>12.107023714883328</v>
      </c>
      <c r="O294" s="98">
        <f t="shared" si="107"/>
        <v>0</v>
      </c>
      <c r="P294" s="99">
        <f t="shared" si="108"/>
        <v>14.53</v>
      </c>
      <c r="Q294" s="99">
        <f t="shared" si="109"/>
        <v>0</v>
      </c>
    </row>
    <row r="295" spans="2:17" ht="14.45" customHeight="1">
      <c r="B295" s="152"/>
      <c r="C295" s="147" t="s">
        <v>21</v>
      </c>
      <c r="D295" s="91" t="s">
        <v>23</v>
      </c>
      <c r="E295" s="148">
        <v>13660581001</v>
      </c>
      <c r="F295" s="149">
        <v>14563191001</v>
      </c>
      <c r="G295" s="153" t="s">
        <v>222</v>
      </c>
      <c r="H295" s="102"/>
      <c r="I295" s="91" t="s">
        <v>115</v>
      </c>
      <c r="J295" s="91">
        <v>10</v>
      </c>
      <c r="K295" s="96">
        <v>10.259254719673347</v>
      </c>
      <c r="L295" s="96">
        <f t="shared" si="104"/>
        <v>12.31</v>
      </c>
      <c r="M295" s="97">
        <f t="shared" si="105"/>
        <v>0</v>
      </c>
      <c r="N295" s="98">
        <f t="shared" si="106"/>
        <v>10.259254719673347</v>
      </c>
      <c r="O295" s="98">
        <f t="shared" si="107"/>
        <v>0</v>
      </c>
      <c r="P295" s="99">
        <f t="shared" si="108"/>
        <v>12.31</v>
      </c>
      <c r="Q295" s="99">
        <f t="shared" si="109"/>
        <v>0</v>
      </c>
    </row>
    <row r="296" spans="2:17" ht="14.45" customHeight="1">
      <c r="B296" s="152"/>
      <c r="C296" s="147" t="s">
        <v>21</v>
      </c>
      <c r="D296" s="91" t="s">
        <v>23</v>
      </c>
      <c r="E296" s="148">
        <v>13660591001</v>
      </c>
      <c r="F296" s="149">
        <v>14563201001</v>
      </c>
      <c r="G296" s="153" t="s">
        <v>223</v>
      </c>
      <c r="H296" s="102"/>
      <c r="I296" s="91" t="s">
        <v>115</v>
      </c>
      <c r="J296" s="91">
        <v>10</v>
      </c>
      <c r="K296" s="96">
        <v>18.560425877258496</v>
      </c>
      <c r="L296" s="96">
        <f t="shared" si="104"/>
        <v>22.27</v>
      </c>
      <c r="M296" s="97">
        <f t="shared" si="105"/>
        <v>0</v>
      </c>
      <c r="N296" s="98">
        <f t="shared" si="106"/>
        <v>18.560425877258496</v>
      </c>
      <c r="O296" s="98">
        <f t="shared" si="107"/>
        <v>0</v>
      </c>
      <c r="P296" s="99">
        <f t="shared" si="108"/>
        <v>22.27</v>
      </c>
      <c r="Q296" s="99">
        <f t="shared" si="109"/>
        <v>0</v>
      </c>
    </row>
    <row r="297" spans="2:17" ht="14.45" customHeight="1">
      <c r="B297" s="152"/>
      <c r="C297" s="147" t="s">
        <v>21</v>
      </c>
      <c r="D297" s="91" t="s">
        <v>23</v>
      </c>
      <c r="E297" s="148">
        <v>13660601001</v>
      </c>
      <c r="F297" s="149">
        <v>14563211001</v>
      </c>
      <c r="G297" s="153" t="s">
        <v>224</v>
      </c>
      <c r="H297" s="102"/>
      <c r="I297" s="91" t="s">
        <v>115</v>
      </c>
      <c r="J297" s="91">
        <v>10</v>
      </c>
      <c r="K297" s="96">
        <v>18.560425877258496</v>
      </c>
      <c r="L297" s="96">
        <f t="shared" si="104"/>
        <v>22.27</v>
      </c>
      <c r="M297" s="97">
        <f t="shared" si="105"/>
        <v>0</v>
      </c>
      <c r="N297" s="98">
        <f t="shared" si="106"/>
        <v>18.560425877258496</v>
      </c>
      <c r="O297" s="98">
        <f t="shared" si="107"/>
        <v>0</v>
      </c>
      <c r="P297" s="99">
        <f t="shared" si="108"/>
        <v>22.27</v>
      </c>
      <c r="Q297" s="99">
        <f t="shared" si="109"/>
        <v>0</v>
      </c>
    </row>
    <row r="298" spans="2:17" ht="14.45" customHeight="1">
      <c r="B298" s="124"/>
      <c r="C298" s="128" t="s">
        <v>21</v>
      </c>
      <c r="D298" s="137"/>
      <c r="E298" s="138">
        <v>13660611001</v>
      </c>
      <c r="F298" s="126">
        <v>14563221001</v>
      </c>
      <c r="G298" s="127" t="s">
        <v>225</v>
      </c>
      <c r="H298" s="102"/>
      <c r="I298" s="70" t="s">
        <v>115</v>
      </c>
      <c r="J298" s="70">
        <v>5</v>
      </c>
      <c r="K298" s="107">
        <v>22.145649300800255</v>
      </c>
      <c r="L298" s="107">
        <f t="shared" si="104"/>
        <v>26.57</v>
      </c>
      <c r="M298" s="104">
        <f t="shared" si="105"/>
        <v>0</v>
      </c>
      <c r="N298" s="105">
        <f t="shared" si="106"/>
        <v>22.145649300800255</v>
      </c>
      <c r="O298" s="105">
        <f t="shared" si="107"/>
        <v>0</v>
      </c>
      <c r="P298" s="106">
        <f t="shared" si="108"/>
        <v>26.57</v>
      </c>
      <c r="Q298" s="106">
        <f t="shared" si="109"/>
        <v>0</v>
      </c>
    </row>
    <row r="299" spans="2:17" ht="14.45" customHeight="1">
      <c r="B299" s="152"/>
      <c r="C299" s="147" t="s">
        <v>21</v>
      </c>
      <c r="D299" s="91" t="s">
        <v>23</v>
      </c>
      <c r="E299" s="148">
        <v>13660621001</v>
      </c>
      <c r="F299" s="149">
        <v>14563231001</v>
      </c>
      <c r="G299" s="153" t="s">
        <v>226</v>
      </c>
      <c r="H299" s="102"/>
      <c r="I299" s="91" t="s">
        <v>115</v>
      </c>
      <c r="J299" s="91">
        <v>5</v>
      </c>
      <c r="K299" s="96">
        <v>24.407097921803526</v>
      </c>
      <c r="L299" s="96">
        <f t="shared" si="104"/>
        <v>29.29</v>
      </c>
      <c r="M299" s="97">
        <f t="shared" si="105"/>
        <v>0</v>
      </c>
      <c r="N299" s="98">
        <f t="shared" si="106"/>
        <v>24.407097921803526</v>
      </c>
      <c r="O299" s="98">
        <f t="shared" si="107"/>
        <v>0</v>
      </c>
      <c r="P299" s="99">
        <f t="shared" si="108"/>
        <v>29.29</v>
      </c>
      <c r="Q299" s="99">
        <f t="shared" si="109"/>
        <v>0</v>
      </c>
    </row>
    <row r="300" spans="2:17" ht="14.45" customHeight="1">
      <c r="B300" s="154"/>
      <c r="C300" s="125" t="s">
        <v>21</v>
      </c>
      <c r="D300" s="137"/>
      <c r="E300" s="138">
        <v>13660631001</v>
      </c>
      <c r="F300" s="126">
        <v>14563241001</v>
      </c>
      <c r="G300" s="127" t="s">
        <v>227</v>
      </c>
      <c r="H300" s="102"/>
      <c r="I300" s="70" t="s">
        <v>115</v>
      </c>
      <c r="J300" s="70">
        <v>5</v>
      </c>
      <c r="K300" s="107">
        <v>35.659183743380737</v>
      </c>
      <c r="L300" s="107">
        <f t="shared" si="104"/>
        <v>42.79</v>
      </c>
      <c r="M300" s="104">
        <f t="shared" si="105"/>
        <v>0</v>
      </c>
      <c r="N300" s="105">
        <f t="shared" si="106"/>
        <v>35.659183743380737</v>
      </c>
      <c r="O300" s="105">
        <f t="shared" si="107"/>
        <v>0</v>
      </c>
      <c r="P300" s="106">
        <f t="shared" si="108"/>
        <v>42.79</v>
      </c>
      <c r="Q300" s="106">
        <f t="shared" si="109"/>
        <v>0</v>
      </c>
    </row>
    <row r="301" spans="2:17" ht="14.45" customHeight="1">
      <c r="B301" s="154"/>
      <c r="C301" s="125" t="s">
        <v>21</v>
      </c>
      <c r="D301" s="137"/>
      <c r="E301" s="138">
        <v>13660651001</v>
      </c>
      <c r="F301" s="126">
        <v>14563251001</v>
      </c>
      <c r="G301" s="127" t="s">
        <v>228</v>
      </c>
      <c r="H301" s="102"/>
      <c r="I301" s="70" t="s">
        <v>115</v>
      </c>
      <c r="J301" s="70">
        <v>1</v>
      </c>
      <c r="K301" s="107">
        <v>35.659183743380737</v>
      </c>
      <c r="L301" s="107">
        <f t="shared" si="104"/>
        <v>42.79</v>
      </c>
      <c r="M301" s="104">
        <f t="shared" si="105"/>
        <v>0</v>
      </c>
      <c r="N301" s="105">
        <f t="shared" si="106"/>
        <v>35.659183743380737</v>
      </c>
      <c r="O301" s="105">
        <f t="shared" si="107"/>
        <v>0</v>
      </c>
      <c r="P301" s="106">
        <f t="shared" si="108"/>
        <v>42.79</v>
      </c>
      <c r="Q301" s="106">
        <f t="shared" si="109"/>
        <v>0</v>
      </c>
    </row>
    <row r="302" spans="2:17" ht="14.45" customHeight="1">
      <c r="B302" s="154"/>
      <c r="C302" s="125" t="s">
        <v>21</v>
      </c>
      <c r="D302" s="137"/>
      <c r="E302" s="138">
        <v>13660661001</v>
      </c>
      <c r="F302" s="126">
        <v>14563261001</v>
      </c>
      <c r="G302" s="127" t="s">
        <v>229</v>
      </c>
      <c r="H302" s="102"/>
      <c r="I302" s="70" t="s">
        <v>115</v>
      </c>
      <c r="J302" s="70">
        <v>1</v>
      </c>
      <c r="K302" s="107">
        <v>54.64707856729229</v>
      </c>
      <c r="L302" s="107">
        <f t="shared" si="104"/>
        <v>65.58</v>
      </c>
      <c r="M302" s="104">
        <f t="shared" si="105"/>
        <v>0</v>
      </c>
      <c r="N302" s="105">
        <f t="shared" si="106"/>
        <v>54.64707856729229</v>
      </c>
      <c r="O302" s="105">
        <f t="shared" si="107"/>
        <v>0</v>
      </c>
      <c r="P302" s="106">
        <f t="shared" si="108"/>
        <v>65.58</v>
      </c>
      <c r="Q302" s="106">
        <f t="shared" si="109"/>
        <v>0</v>
      </c>
    </row>
    <row r="303" spans="2:17" ht="14.45" customHeight="1">
      <c r="B303" s="154"/>
      <c r="C303" s="125"/>
      <c r="D303" s="137"/>
      <c r="E303" s="138"/>
      <c r="F303" s="126"/>
      <c r="G303" s="127"/>
      <c r="H303" s="102"/>
      <c r="I303" s="70"/>
      <c r="J303" s="70"/>
      <c r="K303" s="107"/>
      <c r="L303" s="107"/>
      <c r="M303" s="104"/>
      <c r="N303" s="105"/>
      <c r="O303" s="105"/>
      <c r="P303" s="106"/>
      <c r="Q303" s="106"/>
    </row>
    <row r="304" spans="2:17" ht="14.45" customHeight="1">
      <c r="B304" s="124"/>
      <c r="C304" s="147" t="s">
        <v>21</v>
      </c>
      <c r="D304" s="91" t="s">
        <v>23</v>
      </c>
      <c r="E304" s="148">
        <v>13660671001</v>
      </c>
      <c r="F304" s="149">
        <v>14563271001</v>
      </c>
      <c r="G304" s="153" t="s">
        <v>230</v>
      </c>
      <c r="H304" s="102"/>
      <c r="I304" s="91" t="s">
        <v>115</v>
      </c>
      <c r="J304" s="91">
        <v>10</v>
      </c>
      <c r="K304" s="96">
        <v>7.5565478311572489</v>
      </c>
      <c r="L304" s="96">
        <f t="shared" ref="L304:L312" si="110">ROUND((K304*$C$3),2)</f>
        <v>9.07</v>
      </c>
      <c r="M304" s="97">
        <f t="shared" ref="M304:M312" si="111">L304*H304</f>
        <v>0</v>
      </c>
      <c r="N304" s="98">
        <f t="shared" ref="N304:N312" si="112">K304*(1-$F$5-$F$7)*(1-$F$9)*(1+$F$11)</f>
        <v>7.5565478311572489</v>
      </c>
      <c r="O304" s="98">
        <f t="shared" ref="O304:O312" si="113">N304*H304</f>
        <v>0</v>
      </c>
      <c r="P304" s="99">
        <f t="shared" ref="P304:P312" si="114">ROUND((N304*$C$3),2)</f>
        <v>9.07</v>
      </c>
      <c r="Q304" s="99">
        <f t="shared" ref="Q304:Q312" si="115">P304*H304</f>
        <v>0</v>
      </c>
    </row>
    <row r="305" spans="2:17" ht="14.45" customHeight="1">
      <c r="B305" s="124"/>
      <c r="C305" s="147" t="s">
        <v>21</v>
      </c>
      <c r="D305" s="91" t="s">
        <v>23</v>
      </c>
      <c r="E305" s="148">
        <v>13660681001</v>
      </c>
      <c r="F305" s="149">
        <v>14563281001</v>
      </c>
      <c r="G305" s="153" t="s">
        <v>231</v>
      </c>
      <c r="H305" s="102"/>
      <c r="I305" s="91" t="s">
        <v>115</v>
      </c>
      <c r="J305" s="91">
        <v>10</v>
      </c>
      <c r="K305" s="96">
        <v>8.2735925158655999</v>
      </c>
      <c r="L305" s="96">
        <f t="shared" si="110"/>
        <v>9.93</v>
      </c>
      <c r="M305" s="97">
        <f t="shared" si="111"/>
        <v>0</v>
      </c>
      <c r="N305" s="98">
        <f t="shared" si="112"/>
        <v>8.2735925158655999</v>
      </c>
      <c r="O305" s="98">
        <f t="shared" si="113"/>
        <v>0</v>
      </c>
      <c r="P305" s="99">
        <f t="shared" si="114"/>
        <v>9.93</v>
      </c>
      <c r="Q305" s="99">
        <f t="shared" si="115"/>
        <v>0</v>
      </c>
    </row>
    <row r="306" spans="2:17" ht="14.45" customHeight="1">
      <c r="B306" s="124"/>
      <c r="C306" s="147" t="s">
        <v>21</v>
      </c>
      <c r="D306" s="91" t="s">
        <v>23</v>
      </c>
      <c r="E306" s="148">
        <v>13660691001</v>
      </c>
      <c r="F306" s="149">
        <v>14563291001</v>
      </c>
      <c r="G306" s="153" t="s">
        <v>232</v>
      </c>
      <c r="H306" s="102"/>
      <c r="I306" s="91" t="s">
        <v>115</v>
      </c>
      <c r="J306" s="91">
        <v>10</v>
      </c>
      <c r="K306" s="96">
        <v>8.2735925158655999</v>
      </c>
      <c r="L306" s="96">
        <f t="shared" si="110"/>
        <v>9.93</v>
      </c>
      <c r="M306" s="97">
        <f t="shared" si="111"/>
        <v>0</v>
      </c>
      <c r="N306" s="98">
        <f t="shared" si="112"/>
        <v>8.2735925158655999</v>
      </c>
      <c r="O306" s="98">
        <f t="shared" si="113"/>
        <v>0</v>
      </c>
      <c r="P306" s="99">
        <f t="shared" si="114"/>
        <v>9.93</v>
      </c>
      <c r="Q306" s="99">
        <f t="shared" si="115"/>
        <v>0</v>
      </c>
    </row>
    <row r="307" spans="2:17" ht="14.45" customHeight="1">
      <c r="B307" s="124"/>
      <c r="C307" s="147" t="s">
        <v>21</v>
      </c>
      <c r="D307" s="91" t="s">
        <v>23</v>
      </c>
      <c r="E307" s="148">
        <v>13660701001</v>
      </c>
      <c r="F307" s="149">
        <v>14563301001</v>
      </c>
      <c r="G307" s="153" t="s">
        <v>233</v>
      </c>
      <c r="H307" s="102"/>
      <c r="I307" s="91" t="s">
        <v>115</v>
      </c>
      <c r="J307" s="91">
        <v>10</v>
      </c>
      <c r="K307" s="96">
        <v>11.031456687820802</v>
      </c>
      <c r="L307" s="96">
        <f t="shared" si="110"/>
        <v>13.24</v>
      </c>
      <c r="M307" s="97">
        <f t="shared" si="111"/>
        <v>0</v>
      </c>
      <c r="N307" s="98">
        <f t="shared" si="112"/>
        <v>11.031456687820802</v>
      </c>
      <c r="O307" s="98">
        <f t="shared" si="113"/>
        <v>0</v>
      </c>
      <c r="P307" s="99">
        <f t="shared" si="114"/>
        <v>13.24</v>
      </c>
      <c r="Q307" s="99">
        <f t="shared" si="115"/>
        <v>0</v>
      </c>
    </row>
    <row r="308" spans="2:17" ht="14.45" customHeight="1">
      <c r="B308" s="124"/>
      <c r="C308" s="147" t="s">
        <v>21</v>
      </c>
      <c r="D308" s="91" t="s">
        <v>23</v>
      </c>
      <c r="E308" s="148">
        <v>13660711001</v>
      </c>
      <c r="F308" s="149">
        <v>14563311001</v>
      </c>
      <c r="G308" s="153" t="s">
        <v>234</v>
      </c>
      <c r="H308" s="102"/>
      <c r="I308" s="91" t="s">
        <v>115</v>
      </c>
      <c r="J308" s="91">
        <v>10</v>
      </c>
      <c r="K308" s="96">
        <v>11.031456687820802</v>
      </c>
      <c r="L308" s="96">
        <f t="shared" si="110"/>
        <v>13.24</v>
      </c>
      <c r="M308" s="97">
        <f t="shared" si="111"/>
        <v>0</v>
      </c>
      <c r="N308" s="98">
        <f t="shared" si="112"/>
        <v>11.031456687820802</v>
      </c>
      <c r="O308" s="98">
        <f t="shared" si="113"/>
        <v>0</v>
      </c>
      <c r="P308" s="99">
        <f t="shared" si="114"/>
        <v>13.24</v>
      </c>
      <c r="Q308" s="99">
        <f t="shared" si="115"/>
        <v>0</v>
      </c>
    </row>
    <row r="309" spans="2:17" ht="14.45" customHeight="1">
      <c r="B309" s="124"/>
      <c r="C309" s="147" t="s">
        <v>21</v>
      </c>
      <c r="D309" s="91" t="s">
        <v>23</v>
      </c>
      <c r="E309" s="148">
        <v>13662891001</v>
      </c>
      <c r="F309" s="149">
        <v>14564081001</v>
      </c>
      <c r="G309" s="153" t="s">
        <v>235</v>
      </c>
      <c r="H309" s="102"/>
      <c r="I309" s="91" t="s">
        <v>115</v>
      </c>
      <c r="J309" s="91">
        <v>5</v>
      </c>
      <c r="K309" s="96">
        <v>19.167155995088642</v>
      </c>
      <c r="L309" s="96">
        <f t="shared" si="110"/>
        <v>23</v>
      </c>
      <c r="M309" s="97">
        <f t="shared" si="111"/>
        <v>0</v>
      </c>
      <c r="N309" s="98">
        <f t="shared" si="112"/>
        <v>19.167155995088642</v>
      </c>
      <c r="O309" s="98">
        <f t="shared" si="113"/>
        <v>0</v>
      </c>
      <c r="P309" s="99">
        <f t="shared" si="114"/>
        <v>23</v>
      </c>
      <c r="Q309" s="99">
        <f t="shared" si="115"/>
        <v>0</v>
      </c>
    </row>
    <row r="310" spans="2:17" ht="14.45" customHeight="1">
      <c r="B310" s="124"/>
      <c r="C310" s="147" t="s">
        <v>21</v>
      </c>
      <c r="D310" s="91" t="s">
        <v>23</v>
      </c>
      <c r="E310" s="148">
        <v>13660721001</v>
      </c>
      <c r="F310" s="149">
        <v>14563321001</v>
      </c>
      <c r="G310" s="153" t="s">
        <v>236</v>
      </c>
      <c r="H310" s="102"/>
      <c r="I310" s="91" t="s">
        <v>115</v>
      </c>
      <c r="J310" s="91">
        <v>10</v>
      </c>
      <c r="K310" s="96">
        <v>16.298977256255235</v>
      </c>
      <c r="L310" s="96">
        <f t="shared" si="110"/>
        <v>19.559999999999999</v>
      </c>
      <c r="M310" s="97">
        <f t="shared" si="111"/>
        <v>0</v>
      </c>
      <c r="N310" s="98">
        <f t="shared" si="112"/>
        <v>16.298977256255235</v>
      </c>
      <c r="O310" s="98">
        <f t="shared" si="113"/>
        <v>0</v>
      </c>
      <c r="P310" s="99">
        <f t="shared" si="114"/>
        <v>19.559999999999999</v>
      </c>
      <c r="Q310" s="99">
        <f t="shared" si="115"/>
        <v>0</v>
      </c>
    </row>
    <row r="311" spans="2:17" ht="14.45" customHeight="1">
      <c r="B311" s="124"/>
      <c r="C311" s="147" t="s">
        <v>21</v>
      </c>
      <c r="D311" s="91" t="s">
        <v>23</v>
      </c>
      <c r="E311" s="148">
        <v>13660731001</v>
      </c>
      <c r="F311" s="149">
        <v>14563331001</v>
      </c>
      <c r="G311" s="153" t="s">
        <v>237</v>
      </c>
      <c r="H311" s="102"/>
      <c r="I311" s="91" t="s">
        <v>115</v>
      </c>
      <c r="J311" s="91">
        <v>10</v>
      </c>
      <c r="K311" s="96">
        <v>16.298977256255235</v>
      </c>
      <c r="L311" s="96">
        <f t="shared" si="110"/>
        <v>19.559999999999999</v>
      </c>
      <c r="M311" s="97">
        <f t="shared" si="111"/>
        <v>0</v>
      </c>
      <c r="N311" s="98">
        <f t="shared" si="112"/>
        <v>16.298977256255235</v>
      </c>
      <c r="O311" s="98">
        <f t="shared" si="113"/>
        <v>0</v>
      </c>
      <c r="P311" s="99">
        <f t="shared" si="114"/>
        <v>19.559999999999999</v>
      </c>
      <c r="Q311" s="99">
        <f t="shared" si="115"/>
        <v>0</v>
      </c>
    </row>
    <row r="312" spans="2:17" ht="14.45" customHeight="1">
      <c r="B312" s="124"/>
      <c r="C312" s="125" t="s">
        <v>21</v>
      </c>
      <c r="D312" s="137"/>
      <c r="E312" s="138">
        <v>13660741001</v>
      </c>
      <c r="F312" s="126">
        <v>14563341001</v>
      </c>
      <c r="G312" s="127" t="s">
        <v>238</v>
      </c>
      <c r="H312" s="102"/>
      <c r="I312" s="70" t="s">
        <v>115</v>
      </c>
      <c r="J312" s="70">
        <v>5</v>
      </c>
      <c r="K312" s="107">
        <v>32.115328282418304</v>
      </c>
      <c r="L312" s="107">
        <f t="shared" si="110"/>
        <v>38.54</v>
      </c>
      <c r="M312" s="104">
        <f t="shared" si="111"/>
        <v>0</v>
      </c>
      <c r="N312" s="105">
        <f t="shared" si="112"/>
        <v>32.115328282418304</v>
      </c>
      <c r="O312" s="105">
        <f t="shared" si="113"/>
        <v>0</v>
      </c>
      <c r="P312" s="106">
        <f t="shared" si="114"/>
        <v>38.54</v>
      </c>
      <c r="Q312" s="106">
        <f t="shared" si="115"/>
        <v>0</v>
      </c>
    </row>
    <row r="313" spans="2:17" ht="14.45" customHeight="1">
      <c r="B313" s="124"/>
      <c r="C313" s="125"/>
      <c r="D313" s="137"/>
      <c r="E313" s="138"/>
      <c r="F313" s="126"/>
      <c r="G313" s="127"/>
      <c r="H313" s="102"/>
      <c r="I313" s="70"/>
      <c r="J313" s="70"/>
      <c r="K313" s="107"/>
      <c r="L313" s="107"/>
      <c r="M313" s="104"/>
      <c r="N313" s="105"/>
      <c r="O313" s="105"/>
      <c r="P313" s="106"/>
      <c r="Q313" s="106"/>
    </row>
    <row r="314" spans="2:17" ht="14.45" customHeight="1">
      <c r="B314" s="152"/>
      <c r="C314" s="147" t="s">
        <v>21</v>
      </c>
      <c r="D314" s="91" t="s">
        <v>23</v>
      </c>
      <c r="E314" s="148">
        <v>13660751001</v>
      </c>
      <c r="F314" s="149">
        <v>14563351001</v>
      </c>
      <c r="G314" s="153" t="s">
        <v>239</v>
      </c>
      <c r="H314" s="102"/>
      <c r="I314" s="91" t="s">
        <v>115</v>
      </c>
      <c r="J314" s="91">
        <v>10</v>
      </c>
      <c r="K314" s="96">
        <v>7.9288594943712001</v>
      </c>
      <c r="L314" s="96">
        <f t="shared" ref="L314:L325" si="116">ROUND((K314*$C$3),2)</f>
        <v>9.51</v>
      </c>
      <c r="M314" s="97">
        <f t="shared" ref="M314:M325" si="117">L314*H314</f>
        <v>0</v>
      </c>
      <c r="N314" s="98">
        <f t="shared" ref="N314:N325" si="118">K314*(1-$F$5-$F$7)*(1-$F$9)*(1+$F$11)</f>
        <v>7.9288594943712001</v>
      </c>
      <c r="O314" s="98">
        <f t="shared" ref="O314:O325" si="119">N314*H314</f>
        <v>0</v>
      </c>
      <c r="P314" s="99">
        <f t="shared" ref="P314:P325" si="120">ROUND((N314*$C$3),2)</f>
        <v>9.51</v>
      </c>
      <c r="Q314" s="99">
        <f t="shared" ref="Q314:Q325" si="121">P314*H314</f>
        <v>0</v>
      </c>
    </row>
    <row r="315" spans="2:17" ht="14.45" customHeight="1">
      <c r="B315" s="152"/>
      <c r="C315" s="147" t="s">
        <v>21</v>
      </c>
      <c r="D315" s="91" t="s">
        <v>23</v>
      </c>
      <c r="E315" s="148">
        <v>13660761001</v>
      </c>
      <c r="F315" s="149">
        <v>14563361001</v>
      </c>
      <c r="G315" s="153" t="s">
        <v>240</v>
      </c>
      <c r="H315" s="102"/>
      <c r="I315" s="91" t="s">
        <v>115</v>
      </c>
      <c r="J315" s="91">
        <v>10</v>
      </c>
      <c r="K315" s="96">
        <v>7.9288594943712001</v>
      </c>
      <c r="L315" s="96">
        <f t="shared" si="116"/>
        <v>9.51</v>
      </c>
      <c r="M315" s="97">
        <f t="shared" si="117"/>
        <v>0</v>
      </c>
      <c r="N315" s="98">
        <f t="shared" si="118"/>
        <v>7.9288594943712001</v>
      </c>
      <c r="O315" s="98">
        <f t="shared" si="119"/>
        <v>0</v>
      </c>
      <c r="P315" s="99">
        <f t="shared" si="120"/>
        <v>9.51</v>
      </c>
      <c r="Q315" s="99">
        <f t="shared" si="121"/>
        <v>0</v>
      </c>
    </row>
    <row r="316" spans="2:17" ht="14.45" customHeight="1">
      <c r="B316" s="152"/>
      <c r="C316" s="147" t="s">
        <v>21</v>
      </c>
      <c r="D316" s="91" t="s">
        <v>23</v>
      </c>
      <c r="E316" s="148">
        <v>13660771001</v>
      </c>
      <c r="F316" s="149">
        <v>14563371001</v>
      </c>
      <c r="G316" s="153" t="s">
        <v>241</v>
      </c>
      <c r="H316" s="102"/>
      <c r="I316" s="91" t="s">
        <v>115</v>
      </c>
      <c r="J316" s="91">
        <v>10</v>
      </c>
      <c r="K316" s="96">
        <v>10.631566382887296</v>
      </c>
      <c r="L316" s="96">
        <f t="shared" si="116"/>
        <v>12.76</v>
      </c>
      <c r="M316" s="97">
        <f t="shared" si="117"/>
        <v>0</v>
      </c>
      <c r="N316" s="98">
        <f t="shared" si="118"/>
        <v>10.631566382887296</v>
      </c>
      <c r="O316" s="98">
        <f t="shared" si="119"/>
        <v>0</v>
      </c>
      <c r="P316" s="99">
        <f t="shared" si="120"/>
        <v>12.76</v>
      </c>
      <c r="Q316" s="99">
        <f t="shared" si="121"/>
        <v>0</v>
      </c>
    </row>
    <row r="317" spans="2:17" ht="14.45" customHeight="1">
      <c r="B317" s="152"/>
      <c r="C317" s="147" t="s">
        <v>21</v>
      </c>
      <c r="D317" s="91" t="s">
        <v>23</v>
      </c>
      <c r="E317" s="148">
        <v>13660781001</v>
      </c>
      <c r="F317" s="149">
        <v>14563381001</v>
      </c>
      <c r="G317" s="153" t="s">
        <v>242</v>
      </c>
      <c r="H317" s="102"/>
      <c r="I317" s="91" t="s">
        <v>115</v>
      </c>
      <c r="J317" s="91">
        <v>10</v>
      </c>
      <c r="K317" s="96">
        <v>11.196928538138113</v>
      </c>
      <c r="L317" s="96">
        <f t="shared" si="116"/>
        <v>13.44</v>
      </c>
      <c r="M317" s="97">
        <f t="shared" si="117"/>
        <v>0</v>
      </c>
      <c r="N317" s="98">
        <f t="shared" si="118"/>
        <v>11.196928538138113</v>
      </c>
      <c r="O317" s="98">
        <f t="shared" si="119"/>
        <v>0</v>
      </c>
      <c r="P317" s="99">
        <f t="shared" si="120"/>
        <v>13.44</v>
      </c>
      <c r="Q317" s="99">
        <f t="shared" si="121"/>
        <v>0</v>
      </c>
    </row>
    <row r="318" spans="2:17" ht="14.45" customHeight="1">
      <c r="B318" s="152"/>
      <c r="C318" s="147" t="s">
        <v>21</v>
      </c>
      <c r="D318" s="91" t="s">
        <v>23</v>
      </c>
      <c r="E318" s="148">
        <v>13660791001</v>
      </c>
      <c r="F318" s="149">
        <v>14563391001</v>
      </c>
      <c r="G318" s="153" t="s">
        <v>243</v>
      </c>
      <c r="H318" s="102"/>
      <c r="I318" s="91" t="s">
        <v>115</v>
      </c>
      <c r="J318" s="91">
        <v>10</v>
      </c>
      <c r="K318" s="96">
        <v>18.850001615313793</v>
      </c>
      <c r="L318" s="96">
        <f t="shared" si="116"/>
        <v>22.62</v>
      </c>
      <c r="M318" s="97">
        <f t="shared" si="117"/>
        <v>0</v>
      </c>
      <c r="N318" s="98">
        <f t="shared" si="118"/>
        <v>18.850001615313793</v>
      </c>
      <c r="O318" s="98">
        <f t="shared" si="119"/>
        <v>0</v>
      </c>
      <c r="P318" s="99">
        <f t="shared" si="120"/>
        <v>22.62</v>
      </c>
      <c r="Q318" s="99">
        <f t="shared" si="121"/>
        <v>0</v>
      </c>
    </row>
    <row r="319" spans="2:17" ht="14.45" customHeight="1">
      <c r="B319" s="152"/>
      <c r="C319" s="147" t="s">
        <v>21</v>
      </c>
      <c r="D319" s="91" t="s">
        <v>23</v>
      </c>
      <c r="E319" s="148">
        <v>13660801001</v>
      </c>
      <c r="F319" s="149">
        <v>14563401001</v>
      </c>
      <c r="G319" s="153" t="s">
        <v>244</v>
      </c>
      <c r="H319" s="102"/>
      <c r="I319" s="91" t="s">
        <v>115</v>
      </c>
      <c r="J319" s="91">
        <v>10</v>
      </c>
      <c r="K319" s="96">
        <v>20.215144380431617</v>
      </c>
      <c r="L319" s="96">
        <f t="shared" si="116"/>
        <v>24.26</v>
      </c>
      <c r="M319" s="97">
        <f t="shared" si="117"/>
        <v>0</v>
      </c>
      <c r="N319" s="98">
        <f t="shared" si="118"/>
        <v>20.215144380431617</v>
      </c>
      <c r="O319" s="98">
        <f t="shared" si="119"/>
        <v>0</v>
      </c>
      <c r="P319" s="99">
        <f t="shared" si="120"/>
        <v>24.26</v>
      </c>
      <c r="Q319" s="99">
        <f t="shared" si="121"/>
        <v>0</v>
      </c>
    </row>
    <row r="320" spans="2:17" ht="14.45" customHeight="1">
      <c r="B320" s="152"/>
      <c r="C320" s="147" t="s">
        <v>21</v>
      </c>
      <c r="D320" s="91" t="s">
        <v>23</v>
      </c>
      <c r="E320" s="148">
        <v>13660811001</v>
      </c>
      <c r="F320" s="149">
        <v>14563411001</v>
      </c>
      <c r="G320" s="153" t="s">
        <v>245</v>
      </c>
      <c r="H320" s="102"/>
      <c r="I320" s="91" t="s">
        <v>115</v>
      </c>
      <c r="J320" s="91">
        <v>10</v>
      </c>
      <c r="K320" s="96">
        <v>28.585262142315653</v>
      </c>
      <c r="L320" s="96">
        <f t="shared" si="116"/>
        <v>34.299999999999997</v>
      </c>
      <c r="M320" s="97">
        <f t="shared" si="117"/>
        <v>0</v>
      </c>
      <c r="N320" s="98">
        <f t="shared" si="118"/>
        <v>28.585262142315653</v>
      </c>
      <c r="O320" s="98">
        <f t="shared" si="119"/>
        <v>0</v>
      </c>
      <c r="P320" s="99">
        <f t="shared" si="120"/>
        <v>34.299999999999997</v>
      </c>
      <c r="Q320" s="99">
        <f t="shared" si="121"/>
        <v>0</v>
      </c>
    </row>
    <row r="321" spans="2:17" ht="14.45" customHeight="1">
      <c r="B321" s="152"/>
      <c r="C321" s="147" t="s">
        <v>21</v>
      </c>
      <c r="D321" s="91" t="s">
        <v>23</v>
      </c>
      <c r="E321" s="148">
        <v>13660821001</v>
      </c>
      <c r="F321" s="149">
        <v>14563421001</v>
      </c>
      <c r="G321" s="153" t="s">
        <v>246</v>
      </c>
      <c r="H321" s="102"/>
      <c r="I321" s="91" t="s">
        <v>115</v>
      </c>
      <c r="J321" s="91">
        <v>5</v>
      </c>
      <c r="K321" s="96">
        <v>30.888078725898236</v>
      </c>
      <c r="L321" s="96">
        <f t="shared" si="116"/>
        <v>37.07</v>
      </c>
      <c r="M321" s="97">
        <f t="shared" si="117"/>
        <v>0</v>
      </c>
      <c r="N321" s="98">
        <f t="shared" si="118"/>
        <v>30.888078725898236</v>
      </c>
      <c r="O321" s="98">
        <f t="shared" si="119"/>
        <v>0</v>
      </c>
      <c r="P321" s="99">
        <f t="shared" si="120"/>
        <v>37.07</v>
      </c>
      <c r="Q321" s="99">
        <f t="shared" si="121"/>
        <v>0</v>
      </c>
    </row>
    <row r="322" spans="2:17" ht="14.45" customHeight="1">
      <c r="B322" s="152"/>
      <c r="C322" s="147" t="s">
        <v>21</v>
      </c>
      <c r="D322" s="91" t="s">
        <v>23</v>
      </c>
      <c r="E322" s="148">
        <v>13660831001</v>
      </c>
      <c r="F322" s="149">
        <v>14563431001</v>
      </c>
      <c r="G322" s="153" t="s">
        <v>247</v>
      </c>
      <c r="H322" s="102"/>
      <c r="I322" s="91" t="s">
        <v>115</v>
      </c>
      <c r="J322" s="91">
        <v>5</v>
      </c>
      <c r="K322" s="96">
        <v>35.990127444015364</v>
      </c>
      <c r="L322" s="96">
        <f t="shared" si="116"/>
        <v>43.19</v>
      </c>
      <c r="M322" s="97">
        <f t="shared" si="117"/>
        <v>0</v>
      </c>
      <c r="N322" s="98">
        <f t="shared" si="118"/>
        <v>35.990127444015364</v>
      </c>
      <c r="O322" s="98">
        <f t="shared" si="119"/>
        <v>0</v>
      </c>
      <c r="P322" s="99">
        <f t="shared" si="120"/>
        <v>43.19</v>
      </c>
      <c r="Q322" s="99">
        <f t="shared" si="121"/>
        <v>0</v>
      </c>
    </row>
    <row r="323" spans="2:17" ht="14.45" customHeight="1">
      <c r="B323" s="152"/>
      <c r="C323" s="147" t="s">
        <v>21</v>
      </c>
      <c r="D323" s="91" t="s">
        <v>23</v>
      </c>
      <c r="E323" s="148">
        <v>13660841001</v>
      </c>
      <c r="F323" s="149">
        <v>14563441001</v>
      </c>
      <c r="G323" s="153" t="s">
        <v>248</v>
      </c>
      <c r="H323" s="102"/>
      <c r="I323" s="91" t="s">
        <v>115</v>
      </c>
      <c r="J323" s="91">
        <v>1</v>
      </c>
      <c r="K323" s="96">
        <v>36.679593487004162</v>
      </c>
      <c r="L323" s="96">
        <f t="shared" si="116"/>
        <v>44.02</v>
      </c>
      <c r="M323" s="97">
        <f t="shared" si="117"/>
        <v>0</v>
      </c>
      <c r="N323" s="98">
        <f t="shared" si="118"/>
        <v>36.679593487004162</v>
      </c>
      <c r="O323" s="98">
        <f t="shared" si="119"/>
        <v>0</v>
      </c>
      <c r="P323" s="99">
        <f t="shared" si="120"/>
        <v>44.02</v>
      </c>
      <c r="Q323" s="99">
        <f t="shared" si="121"/>
        <v>0</v>
      </c>
    </row>
    <row r="324" spans="2:17" ht="14.45" customHeight="1">
      <c r="B324" s="124"/>
      <c r="C324" s="125" t="s">
        <v>21</v>
      </c>
      <c r="D324" s="137"/>
      <c r="E324" s="138">
        <v>13660861001</v>
      </c>
      <c r="F324" s="126">
        <v>14563451001</v>
      </c>
      <c r="G324" s="127" t="s">
        <v>249</v>
      </c>
      <c r="H324" s="102"/>
      <c r="I324" s="70" t="s">
        <v>115</v>
      </c>
      <c r="J324" s="70">
        <v>1</v>
      </c>
      <c r="K324" s="107">
        <v>69.181022753496194</v>
      </c>
      <c r="L324" s="107">
        <f t="shared" si="116"/>
        <v>83.02</v>
      </c>
      <c r="M324" s="104">
        <f t="shared" si="117"/>
        <v>0</v>
      </c>
      <c r="N324" s="105">
        <f t="shared" si="118"/>
        <v>69.181022753496194</v>
      </c>
      <c r="O324" s="105">
        <f t="shared" si="119"/>
        <v>0</v>
      </c>
      <c r="P324" s="106">
        <f t="shared" si="120"/>
        <v>83.02</v>
      </c>
      <c r="Q324" s="106">
        <f t="shared" si="121"/>
        <v>0</v>
      </c>
    </row>
    <row r="325" spans="2:17" ht="14.45" customHeight="1">
      <c r="B325" s="124"/>
      <c r="C325" s="125" t="s">
        <v>21</v>
      </c>
      <c r="D325" s="137"/>
      <c r="E325" s="138">
        <v>13660871001</v>
      </c>
      <c r="F325" s="126">
        <v>14563461001</v>
      </c>
      <c r="G325" s="127" t="s">
        <v>250</v>
      </c>
      <c r="H325" s="102"/>
      <c r="I325" s="70" t="s">
        <v>115</v>
      </c>
      <c r="J325" s="70">
        <v>1</v>
      </c>
      <c r="K325" s="107">
        <v>145.91859333814963</v>
      </c>
      <c r="L325" s="107">
        <f t="shared" si="116"/>
        <v>175.1</v>
      </c>
      <c r="M325" s="104">
        <f t="shared" si="117"/>
        <v>0</v>
      </c>
      <c r="N325" s="105">
        <f t="shared" si="118"/>
        <v>145.91859333814963</v>
      </c>
      <c r="O325" s="105">
        <f t="shared" si="119"/>
        <v>0</v>
      </c>
      <c r="P325" s="106">
        <f t="shared" si="120"/>
        <v>175.1</v>
      </c>
      <c r="Q325" s="106">
        <f t="shared" si="121"/>
        <v>0</v>
      </c>
    </row>
    <row r="326" spans="2:17" ht="14.45" customHeight="1">
      <c r="B326" s="124"/>
      <c r="C326" s="125"/>
      <c r="D326" s="137"/>
      <c r="E326" s="138"/>
      <c r="F326" s="126"/>
      <c r="G326" s="127"/>
      <c r="H326" s="102"/>
      <c r="I326" s="70"/>
      <c r="J326" s="70"/>
      <c r="K326" s="107"/>
      <c r="L326" s="107"/>
      <c r="M326" s="104"/>
      <c r="N326" s="105"/>
      <c r="O326" s="105"/>
      <c r="P326" s="106"/>
      <c r="Q326" s="106"/>
    </row>
    <row r="327" spans="2:17" ht="14.45" customHeight="1">
      <c r="B327" s="67"/>
      <c r="C327" s="91" t="s">
        <v>21</v>
      </c>
      <c r="D327" s="91" t="s">
        <v>23</v>
      </c>
      <c r="E327" s="91"/>
      <c r="F327" s="93">
        <v>11691751001</v>
      </c>
      <c r="G327" s="94" t="s">
        <v>251</v>
      </c>
      <c r="H327" s="95"/>
      <c r="I327" s="91" t="s">
        <v>115</v>
      </c>
      <c r="J327" s="91">
        <v>10</v>
      </c>
      <c r="K327" s="96">
        <v>7.9288594943712001</v>
      </c>
      <c r="L327" s="96">
        <f>ROUND((K327*$C$3),2)</f>
        <v>9.51</v>
      </c>
      <c r="M327" s="97">
        <f>L327*H327</f>
        <v>0</v>
      </c>
      <c r="N327" s="98">
        <f>K327*(1-$F$5-$F$7)*(1-$F$9)*(1+$F$11)</f>
        <v>7.9288594943712001</v>
      </c>
      <c r="O327" s="98">
        <f>N327*H327</f>
        <v>0</v>
      </c>
      <c r="P327" s="99">
        <f>ROUND((N327*$C$3),2)</f>
        <v>9.51</v>
      </c>
      <c r="Q327" s="99">
        <f>P327*H327</f>
        <v>0</v>
      </c>
    </row>
    <row r="328" spans="2:17" ht="14.45" customHeight="1">
      <c r="B328" s="67"/>
      <c r="C328" s="91" t="s">
        <v>21</v>
      </c>
      <c r="D328" s="91" t="s">
        <v>23</v>
      </c>
      <c r="E328" s="91"/>
      <c r="F328" s="93">
        <v>11691761001</v>
      </c>
      <c r="G328" s="94" t="s">
        <v>252</v>
      </c>
      <c r="H328" s="95"/>
      <c r="I328" s="91" t="s">
        <v>115</v>
      </c>
      <c r="J328" s="91">
        <v>10</v>
      </c>
      <c r="K328" s="96">
        <v>9.845575093880063</v>
      </c>
      <c r="L328" s="96">
        <f>ROUND((K328*$C$3),2)</f>
        <v>11.81</v>
      </c>
      <c r="M328" s="97">
        <f>L328*H328</f>
        <v>0</v>
      </c>
      <c r="N328" s="98">
        <f>K328*(1-$F$5-$F$7)*(1-$F$9)*(1+$F$11)</f>
        <v>9.845575093880063</v>
      </c>
      <c r="O328" s="98">
        <f>N328*H328</f>
        <v>0</v>
      </c>
      <c r="P328" s="99">
        <f>ROUND((N328*$C$3),2)</f>
        <v>11.81</v>
      </c>
      <c r="Q328" s="99">
        <f>P328*H328</f>
        <v>0</v>
      </c>
    </row>
    <row r="329" spans="2:17" ht="14.45" customHeight="1">
      <c r="B329" s="67"/>
      <c r="C329" s="91"/>
      <c r="D329" s="137"/>
      <c r="E329" s="91"/>
      <c r="F329" s="93"/>
      <c r="G329" s="94"/>
      <c r="H329" s="95"/>
      <c r="I329" s="91"/>
      <c r="J329" s="91"/>
      <c r="K329" s="96"/>
      <c r="L329" s="96"/>
      <c r="M329" s="97"/>
      <c r="N329" s="98"/>
      <c r="O329" s="98"/>
      <c r="P329" s="99"/>
      <c r="Q329" s="99"/>
    </row>
    <row r="330" spans="2:17" ht="14.45" customHeight="1">
      <c r="B330" s="124"/>
      <c r="C330" s="125" t="s">
        <v>21</v>
      </c>
      <c r="D330" s="137"/>
      <c r="E330" s="138">
        <v>13662681001</v>
      </c>
      <c r="F330" s="126">
        <v>14563961001</v>
      </c>
      <c r="G330" s="127" t="s">
        <v>253</v>
      </c>
      <c r="H330" s="102"/>
      <c r="I330" s="70" t="s">
        <v>115</v>
      </c>
      <c r="J330" s="70">
        <v>10</v>
      </c>
      <c r="K330" s="107">
        <v>15.202726247903041</v>
      </c>
      <c r="L330" s="107">
        <f>ROUND((K330*$C$3),2)</f>
        <v>18.239999999999998</v>
      </c>
      <c r="M330" s="104">
        <f>L330*H330</f>
        <v>0</v>
      </c>
      <c r="N330" s="105">
        <f>K330*(1-$F$5-$F$7)*(1-$F$9)*(1+$F$11)</f>
        <v>15.202726247903041</v>
      </c>
      <c r="O330" s="105">
        <f>N330*H330</f>
        <v>0</v>
      </c>
      <c r="P330" s="106">
        <f>ROUND((N330*$C$3),2)</f>
        <v>18.239999999999998</v>
      </c>
      <c r="Q330" s="106">
        <f>P330*H330</f>
        <v>0</v>
      </c>
    </row>
    <row r="331" spans="2:17" ht="14.45" customHeight="1">
      <c r="B331" s="124"/>
      <c r="C331" s="125" t="s">
        <v>21</v>
      </c>
      <c r="D331" s="137"/>
      <c r="E331" s="138">
        <v>13662951001</v>
      </c>
      <c r="F331" s="126">
        <v>14564131001</v>
      </c>
      <c r="G331" s="127" t="s">
        <v>254</v>
      </c>
      <c r="H331" s="102"/>
      <c r="I331" s="70" t="s">
        <v>115</v>
      </c>
      <c r="J331" s="70">
        <v>10</v>
      </c>
      <c r="K331" s="107">
        <v>15.319935475211137</v>
      </c>
      <c r="L331" s="107">
        <f>ROUND((K331*$C$3),2)</f>
        <v>18.38</v>
      </c>
      <c r="M331" s="104">
        <f>L331*H331</f>
        <v>0</v>
      </c>
      <c r="N331" s="105">
        <f>K331*(1-$F$5-$F$7)*(1-$F$9)*(1+$F$11)</f>
        <v>15.319935475211137</v>
      </c>
      <c r="O331" s="105">
        <f>N331*H331</f>
        <v>0</v>
      </c>
      <c r="P331" s="106">
        <f>ROUND((N331*$C$3),2)</f>
        <v>18.38</v>
      </c>
      <c r="Q331" s="106">
        <f>P331*H331</f>
        <v>0</v>
      </c>
    </row>
    <row r="332" spans="2:17" ht="14.45" customHeight="1">
      <c r="B332" s="124"/>
      <c r="C332" s="125"/>
      <c r="D332" s="137"/>
      <c r="E332" s="126"/>
      <c r="F332" s="126"/>
      <c r="G332" s="127"/>
      <c r="H332" s="102"/>
      <c r="I332" s="70"/>
      <c r="J332" s="70"/>
      <c r="K332" s="107"/>
      <c r="L332" s="107"/>
      <c r="M332" s="104"/>
      <c r="N332" s="105"/>
      <c r="O332" s="105"/>
      <c r="P332" s="106"/>
      <c r="Q332" s="106"/>
    </row>
    <row r="333" spans="2:17" ht="14.45" customHeight="1">
      <c r="B333" s="124"/>
      <c r="C333" s="125" t="s">
        <v>21</v>
      </c>
      <c r="D333" s="137"/>
      <c r="E333" s="138">
        <v>13660441001</v>
      </c>
      <c r="F333" s="126">
        <v>14563071001</v>
      </c>
      <c r="G333" s="127" t="s">
        <v>255</v>
      </c>
      <c r="H333" s="102"/>
      <c r="I333" s="70" t="s">
        <v>115</v>
      </c>
      <c r="J333" s="70">
        <v>1</v>
      </c>
      <c r="K333" s="107">
        <v>60.052492344324477</v>
      </c>
      <c r="L333" s="107">
        <f t="shared" ref="L333:L339" si="122">ROUND((K333*$C$3),2)</f>
        <v>72.06</v>
      </c>
      <c r="M333" s="104">
        <f t="shared" ref="M333:M339" si="123">L333*H333</f>
        <v>0</v>
      </c>
      <c r="N333" s="105">
        <f t="shared" ref="N333:N339" si="124">K333*(1-$F$5-$F$7)*(1-$F$9)*(1+$F$11)</f>
        <v>60.052492344324477</v>
      </c>
      <c r="O333" s="105">
        <f t="shared" ref="O333:O339" si="125">N333*H333</f>
        <v>0</v>
      </c>
      <c r="P333" s="106">
        <f t="shared" ref="P333:P339" si="126">ROUND((N333*$C$3),2)</f>
        <v>72.06</v>
      </c>
      <c r="Q333" s="106">
        <f t="shared" ref="Q333:Q339" si="127">P333*H333</f>
        <v>0</v>
      </c>
    </row>
    <row r="334" spans="2:17" ht="14.45" customHeight="1">
      <c r="B334" s="124"/>
      <c r="C334" s="125" t="s">
        <v>21</v>
      </c>
      <c r="D334" s="137"/>
      <c r="E334" s="138">
        <v>13660461001</v>
      </c>
      <c r="F334" s="126">
        <v>14563081001</v>
      </c>
      <c r="G334" s="127" t="s">
        <v>256</v>
      </c>
      <c r="H334" s="102"/>
      <c r="I334" s="70" t="s">
        <v>115</v>
      </c>
      <c r="J334" s="70">
        <v>1</v>
      </c>
      <c r="K334" s="107">
        <v>81.991301832228103</v>
      </c>
      <c r="L334" s="107">
        <f t="shared" si="122"/>
        <v>98.39</v>
      </c>
      <c r="M334" s="104">
        <f t="shared" si="123"/>
        <v>0</v>
      </c>
      <c r="N334" s="105">
        <f t="shared" si="124"/>
        <v>81.991301832228103</v>
      </c>
      <c r="O334" s="105">
        <f t="shared" si="125"/>
        <v>0</v>
      </c>
      <c r="P334" s="106">
        <f t="shared" si="126"/>
        <v>98.39</v>
      </c>
      <c r="Q334" s="106">
        <f t="shared" si="127"/>
        <v>0</v>
      </c>
    </row>
    <row r="335" spans="2:17" ht="14.45" customHeight="1">
      <c r="B335" s="142"/>
      <c r="C335" s="91" t="s">
        <v>21</v>
      </c>
      <c r="D335" s="91" t="s">
        <v>23</v>
      </c>
      <c r="E335" s="91"/>
      <c r="F335" s="93">
        <v>11600211001</v>
      </c>
      <c r="G335" s="94" t="s">
        <v>257</v>
      </c>
      <c r="H335" s="95"/>
      <c r="I335" s="91" t="s">
        <v>115</v>
      </c>
      <c r="J335" s="91">
        <v>10</v>
      </c>
      <c r="K335" s="96">
        <v>6.0810904991612169</v>
      </c>
      <c r="L335" s="96">
        <f t="shared" si="122"/>
        <v>7.3</v>
      </c>
      <c r="M335" s="97">
        <f t="shared" si="123"/>
        <v>0</v>
      </c>
      <c r="N335" s="98">
        <f t="shared" si="124"/>
        <v>6.0810904991612169</v>
      </c>
      <c r="O335" s="98">
        <f t="shared" si="125"/>
        <v>0</v>
      </c>
      <c r="P335" s="99">
        <f t="shared" si="126"/>
        <v>7.3</v>
      </c>
      <c r="Q335" s="99">
        <f t="shared" si="127"/>
        <v>0</v>
      </c>
    </row>
    <row r="336" spans="2:17" ht="14.45" customHeight="1">
      <c r="B336" s="142"/>
      <c r="C336" s="91" t="s">
        <v>21</v>
      </c>
      <c r="D336" s="91" t="s">
        <v>23</v>
      </c>
      <c r="E336" s="91"/>
      <c r="F336" s="93">
        <v>11600221001</v>
      </c>
      <c r="G336" s="94" t="s">
        <v>258</v>
      </c>
      <c r="H336" s="95"/>
      <c r="I336" s="91" t="s">
        <v>115</v>
      </c>
      <c r="J336" s="91">
        <v>10</v>
      </c>
      <c r="K336" s="96">
        <v>7.9288594943712001</v>
      </c>
      <c r="L336" s="96">
        <f t="shared" si="122"/>
        <v>9.51</v>
      </c>
      <c r="M336" s="97">
        <f t="shared" si="123"/>
        <v>0</v>
      </c>
      <c r="N336" s="98">
        <f t="shared" si="124"/>
        <v>7.9288594943712001</v>
      </c>
      <c r="O336" s="98">
        <f t="shared" si="125"/>
        <v>0</v>
      </c>
      <c r="P336" s="99">
        <f t="shared" si="126"/>
        <v>9.51</v>
      </c>
      <c r="Q336" s="99">
        <f t="shared" si="127"/>
        <v>0</v>
      </c>
    </row>
    <row r="337" spans="2:17" ht="14.45" customHeight="1">
      <c r="B337" s="142"/>
      <c r="C337" s="91" t="s">
        <v>21</v>
      </c>
      <c r="D337" s="91" t="s">
        <v>23</v>
      </c>
      <c r="E337" s="91"/>
      <c r="F337" s="93">
        <v>11600231001</v>
      </c>
      <c r="G337" s="94" t="s">
        <v>259</v>
      </c>
      <c r="H337" s="95"/>
      <c r="I337" s="91" t="s">
        <v>115</v>
      </c>
      <c r="J337" s="91">
        <v>10</v>
      </c>
      <c r="K337" s="96">
        <v>10.645355703747072</v>
      </c>
      <c r="L337" s="96">
        <f t="shared" si="122"/>
        <v>12.77</v>
      </c>
      <c r="M337" s="97">
        <f t="shared" si="123"/>
        <v>0</v>
      </c>
      <c r="N337" s="98">
        <f t="shared" si="124"/>
        <v>10.645355703747072</v>
      </c>
      <c r="O337" s="98">
        <f t="shared" si="125"/>
        <v>0</v>
      </c>
      <c r="P337" s="99">
        <f t="shared" si="126"/>
        <v>12.77</v>
      </c>
      <c r="Q337" s="99">
        <f t="shared" si="127"/>
        <v>0</v>
      </c>
    </row>
    <row r="338" spans="2:17" ht="14.45" customHeight="1">
      <c r="B338" s="142"/>
      <c r="C338" s="91" t="s">
        <v>21</v>
      </c>
      <c r="D338" s="91" t="s">
        <v>23</v>
      </c>
      <c r="E338" s="91"/>
      <c r="F338" s="93">
        <v>11600241001</v>
      </c>
      <c r="G338" s="94" t="s">
        <v>260</v>
      </c>
      <c r="H338" s="95"/>
      <c r="I338" s="91" t="s">
        <v>115</v>
      </c>
      <c r="J338" s="91">
        <v>3</v>
      </c>
      <c r="K338" s="96">
        <v>17.057389903542912</v>
      </c>
      <c r="L338" s="96">
        <f t="shared" si="122"/>
        <v>20.47</v>
      </c>
      <c r="M338" s="97">
        <f t="shared" si="123"/>
        <v>0</v>
      </c>
      <c r="N338" s="98">
        <f t="shared" si="124"/>
        <v>17.057389903542912</v>
      </c>
      <c r="O338" s="98">
        <f t="shared" si="125"/>
        <v>0</v>
      </c>
      <c r="P338" s="99">
        <f t="shared" si="126"/>
        <v>20.47</v>
      </c>
      <c r="Q338" s="99">
        <f t="shared" si="127"/>
        <v>0</v>
      </c>
    </row>
    <row r="339" spans="2:17" ht="14.45" customHeight="1">
      <c r="B339" s="142"/>
      <c r="C339" s="91" t="s">
        <v>21</v>
      </c>
      <c r="D339" s="91" t="s">
        <v>23</v>
      </c>
      <c r="E339" s="91"/>
      <c r="F339" s="93">
        <v>11600251001</v>
      </c>
      <c r="G339" s="94" t="s">
        <v>261</v>
      </c>
      <c r="H339" s="95"/>
      <c r="I339" s="91" t="s">
        <v>115</v>
      </c>
      <c r="J339" s="91">
        <v>3</v>
      </c>
      <c r="K339" s="96">
        <v>29.260938864444672</v>
      </c>
      <c r="L339" s="96">
        <f t="shared" si="122"/>
        <v>35.11</v>
      </c>
      <c r="M339" s="97">
        <f t="shared" si="123"/>
        <v>0</v>
      </c>
      <c r="N339" s="98">
        <f t="shared" si="124"/>
        <v>29.260938864444672</v>
      </c>
      <c r="O339" s="98">
        <f t="shared" si="125"/>
        <v>0</v>
      </c>
      <c r="P339" s="99">
        <f t="shared" si="126"/>
        <v>35.11</v>
      </c>
      <c r="Q339" s="99">
        <f t="shared" si="127"/>
        <v>0</v>
      </c>
    </row>
    <row r="340" spans="2:17" ht="14.45" customHeight="1">
      <c r="B340" s="142"/>
      <c r="C340" s="91"/>
      <c r="D340" s="137"/>
      <c r="E340" s="91"/>
      <c r="F340" s="93"/>
      <c r="G340" s="94"/>
      <c r="H340" s="95"/>
      <c r="I340" s="91"/>
      <c r="J340" s="91"/>
      <c r="K340" s="96"/>
      <c r="L340" s="96"/>
      <c r="M340" s="97"/>
      <c r="N340" s="98"/>
      <c r="O340" s="98"/>
      <c r="P340" s="99"/>
      <c r="Q340" s="99"/>
    </row>
    <row r="341" spans="2:17" ht="27" customHeight="1">
      <c r="B341" s="67"/>
      <c r="C341" s="91" t="s">
        <v>21</v>
      </c>
      <c r="D341" s="91" t="s">
        <v>23</v>
      </c>
      <c r="E341" s="122"/>
      <c r="F341" s="93">
        <v>13777011001</v>
      </c>
      <c r="G341" s="139" t="s">
        <v>1267</v>
      </c>
      <c r="H341" s="95"/>
      <c r="I341" s="91" t="s">
        <v>115</v>
      </c>
      <c r="J341" s="91">
        <v>10</v>
      </c>
      <c r="K341" s="96">
        <v>6.0810904991612169</v>
      </c>
      <c r="L341" s="96">
        <f>ROUND((K341*$C$3),2)</f>
        <v>7.3</v>
      </c>
      <c r="M341" s="97">
        <f>L341*H341</f>
        <v>0</v>
      </c>
      <c r="N341" s="98">
        <f>K341*(1-$F$5-$F$7)*(1-$F$9)*(1+$F$11)</f>
        <v>6.0810904991612169</v>
      </c>
      <c r="O341" s="98">
        <f>N341*H341</f>
        <v>0</v>
      </c>
      <c r="P341" s="99">
        <f>ROUND((N341*$C$3),2)</f>
        <v>7.3</v>
      </c>
      <c r="Q341" s="99">
        <f>P341*H341</f>
        <v>0</v>
      </c>
    </row>
    <row r="342" spans="2:17" ht="27" customHeight="1">
      <c r="B342" s="67"/>
      <c r="C342" s="91" t="s">
        <v>21</v>
      </c>
      <c r="D342" s="91" t="s">
        <v>23</v>
      </c>
      <c r="E342" s="122"/>
      <c r="F342" s="93">
        <v>13777021001</v>
      </c>
      <c r="G342" s="139" t="s">
        <v>1268</v>
      </c>
      <c r="H342" s="95"/>
      <c r="I342" s="91" t="s">
        <v>115</v>
      </c>
      <c r="J342" s="91">
        <v>10</v>
      </c>
      <c r="K342" s="96">
        <v>7.9288594943712001</v>
      </c>
      <c r="L342" s="96">
        <f>ROUND((K342*$C$3),2)</f>
        <v>9.51</v>
      </c>
      <c r="M342" s="97">
        <f>L342*H342</f>
        <v>0</v>
      </c>
      <c r="N342" s="98">
        <f>K342*(1-$F$5-$F$7)*(1-$F$9)*(1+$F$11)</f>
        <v>7.9288594943712001</v>
      </c>
      <c r="O342" s="98">
        <f>N342*H342</f>
        <v>0</v>
      </c>
      <c r="P342" s="99">
        <f>ROUND((N342*$C$3),2)</f>
        <v>9.51</v>
      </c>
      <c r="Q342" s="99">
        <f>P342*H342</f>
        <v>0</v>
      </c>
    </row>
    <row r="343" spans="2:17" ht="27" customHeight="1">
      <c r="B343" s="67"/>
      <c r="C343" s="91" t="s">
        <v>21</v>
      </c>
      <c r="D343" s="91" t="s">
        <v>23</v>
      </c>
      <c r="E343" s="122"/>
      <c r="F343" s="93">
        <v>13777031001</v>
      </c>
      <c r="G343" s="139" t="s">
        <v>1269</v>
      </c>
      <c r="H343" s="95"/>
      <c r="I343" s="91" t="s">
        <v>115</v>
      </c>
      <c r="J343" s="91">
        <v>10</v>
      </c>
      <c r="K343" s="96">
        <v>10.645355703747072</v>
      </c>
      <c r="L343" s="96">
        <f>ROUND((K343*$C$3),2)</f>
        <v>12.77</v>
      </c>
      <c r="M343" s="97">
        <f>L343*H343</f>
        <v>0</v>
      </c>
      <c r="N343" s="98">
        <f>K343*(1-$F$5-$F$7)*(1-$F$9)*(1+$F$11)</f>
        <v>10.645355703747072</v>
      </c>
      <c r="O343" s="98">
        <f>N343*H343</f>
        <v>0</v>
      </c>
      <c r="P343" s="99">
        <f>ROUND((N343*$C$3),2)</f>
        <v>12.77</v>
      </c>
      <c r="Q343" s="99">
        <f>P343*H343</f>
        <v>0</v>
      </c>
    </row>
    <row r="344" spans="2:17" ht="27" customHeight="1">
      <c r="B344" s="67"/>
      <c r="C344" s="91" t="s">
        <v>21</v>
      </c>
      <c r="D344" s="91" t="s">
        <v>23</v>
      </c>
      <c r="E344" s="122"/>
      <c r="F344" s="93">
        <v>13777041001</v>
      </c>
      <c r="G344" s="139" t="s">
        <v>1270</v>
      </c>
      <c r="H344" s="95"/>
      <c r="I344" s="91" t="s">
        <v>115</v>
      </c>
      <c r="J344" s="91">
        <v>3</v>
      </c>
      <c r="K344" s="96">
        <v>17.057389903542912</v>
      </c>
      <c r="L344" s="96">
        <f>ROUND((K344*$C$3),2)</f>
        <v>20.47</v>
      </c>
      <c r="M344" s="97">
        <f>L344*H344</f>
        <v>0</v>
      </c>
      <c r="N344" s="98">
        <f>K344*(1-$F$5-$F$7)*(1-$F$9)*(1+$F$11)</f>
        <v>17.057389903542912</v>
      </c>
      <c r="O344" s="98">
        <f>N344*H344</f>
        <v>0</v>
      </c>
      <c r="P344" s="99">
        <f>ROUND((N344*$C$3),2)</f>
        <v>20.47</v>
      </c>
      <c r="Q344" s="99">
        <f>P344*H344</f>
        <v>0</v>
      </c>
    </row>
    <row r="345" spans="2:17" ht="14.45" customHeight="1">
      <c r="B345" s="67"/>
      <c r="C345" s="91"/>
      <c r="D345" s="137"/>
      <c r="E345" s="122"/>
      <c r="F345" s="93"/>
      <c r="G345" s="139"/>
      <c r="H345" s="95"/>
      <c r="I345" s="91"/>
      <c r="J345" s="91"/>
      <c r="K345" s="96"/>
      <c r="L345" s="96"/>
      <c r="M345" s="97"/>
      <c r="N345" s="98"/>
      <c r="O345" s="98"/>
      <c r="P345" s="99"/>
      <c r="Q345" s="99"/>
    </row>
    <row r="346" spans="2:17" ht="14.45" customHeight="1">
      <c r="B346" s="124"/>
      <c r="C346" s="125" t="s">
        <v>21</v>
      </c>
      <c r="D346" s="137"/>
      <c r="E346" s="128">
        <v>13660471001</v>
      </c>
      <c r="F346" s="126">
        <v>14563091001</v>
      </c>
      <c r="G346" s="127" t="s">
        <v>262</v>
      </c>
      <c r="H346" s="102"/>
      <c r="I346" s="70" t="s">
        <v>115</v>
      </c>
      <c r="J346" s="70">
        <v>1</v>
      </c>
      <c r="K346" s="107">
        <v>72.55940636414131</v>
      </c>
      <c r="L346" s="107">
        <f t="shared" ref="L346:L351" si="128">ROUND((K346*$C$3),2)</f>
        <v>87.07</v>
      </c>
      <c r="M346" s="104">
        <f t="shared" ref="M346:M351" si="129">L346*H346</f>
        <v>0</v>
      </c>
      <c r="N346" s="105">
        <f t="shared" ref="N346:N351" si="130">K346*(1-$F$5-$F$7)*(1-$F$9)*(1+$F$11)</f>
        <v>72.55940636414131</v>
      </c>
      <c r="O346" s="105">
        <f t="shared" ref="O346:O351" si="131">N346*H346</f>
        <v>0</v>
      </c>
      <c r="P346" s="106">
        <f t="shared" ref="P346:P351" si="132">ROUND((N346*$C$3),2)</f>
        <v>87.07</v>
      </c>
      <c r="Q346" s="106">
        <f t="shared" ref="Q346:Q351" si="133">P346*H346</f>
        <v>0</v>
      </c>
    </row>
    <row r="347" spans="2:17" ht="14.45" customHeight="1">
      <c r="B347" s="124"/>
      <c r="C347" s="125" t="s">
        <v>21</v>
      </c>
      <c r="D347" s="137"/>
      <c r="E347" s="128">
        <v>13660481001</v>
      </c>
      <c r="F347" s="126">
        <v>14563101001</v>
      </c>
      <c r="G347" s="127" t="s">
        <v>263</v>
      </c>
      <c r="H347" s="102"/>
      <c r="I347" s="70" t="s">
        <v>115</v>
      </c>
      <c r="J347" s="70">
        <v>1</v>
      </c>
      <c r="K347" s="107">
        <v>110.1490950278907</v>
      </c>
      <c r="L347" s="107">
        <f t="shared" si="128"/>
        <v>132.18</v>
      </c>
      <c r="M347" s="104">
        <f t="shared" si="129"/>
        <v>0</v>
      </c>
      <c r="N347" s="105">
        <f t="shared" si="130"/>
        <v>110.1490950278907</v>
      </c>
      <c r="O347" s="105">
        <f t="shared" si="131"/>
        <v>0</v>
      </c>
      <c r="P347" s="106">
        <f t="shared" si="132"/>
        <v>132.18</v>
      </c>
      <c r="Q347" s="106">
        <f t="shared" si="133"/>
        <v>0</v>
      </c>
    </row>
    <row r="348" spans="2:17" ht="14.45" customHeight="1">
      <c r="B348" s="142"/>
      <c r="C348" s="91" t="s">
        <v>21</v>
      </c>
      <c r="D348" s="91" t="s">
        <v>23</v>
      </c>
      <c r="E348" s="91"/>
      <c r="F348" s="93">
        <v>11600521001</v>
      </c>
      <c r="G348" s="94" t="s">
        <v>264</v>
      </c>
      <c r="H348" s="95"/>
      <c r="I348" s="91" t="s">
        <v>115</v>
      </c>
      <c r="J348" s="91">
        <v>10</v>
      </c>
      <c r="K348" s="96">
        <v>10.879774158363265</v>
      </c>
      <c r="L348" s="96">
        <f t="shared" si="128"/>
        <v>13.06</v>
      </c>
      <c r="M348" s="97">
        <f t="shared" si="129"/>
        <v>0</v>
      </c>
      <c r="N348" s="98">
        <f t="shared" si="130"/>
        <v>10.879774158363265</v>
      </c>
      <c r="O348" s="98">
        <f t="shared" si="131"/>
        <v>0</v>
      </c>
      <c r="P348" s="99">
        <f t="shared" si="132"/>
        <v>13.06</v>
      </c>
      <c r="Q348" s="99">
        <f t="shared" si="133"/>
        <v>0</v>
      </c>
    </row>
    <row r="349" spans="2:17" ht="14.45" customHeight="1">
      <c r="B349" s="142"/>
      <c r="C349" s="91" t="s">
        <v>21</v>
      </c>
      <c r="D349" s="91" t="s">
        <v>23</v>
      </c>
      <c r="E349" s="91"/>
      <c r="F349" s="93">
        <v>11600531001</v>
      </c>
      <c r="G349" s="94" t="s">
        <v>265</v>
      </c>
      <c r="H349" s="95"/>
      <c r="I349" s="91" t="s">
        <v>115</v>
      </c>
      <c r="J349" s="91">
        <v>10</v>
      </c>
      <c r="K349" s="96">
        <v>13.954792710093312</v>
      </c>
      <c r="L349" s="96">
        <f t="shared" si="128"/>
        <v>16.75</v>
      </c>
      <c r="M349" s="97">
        <f t="shared" si="129"/>
        <v>0</v>
      </c>
      <c r="N349" s="98">
        <f t="shared" si="130"/>
        <v>13.954792710093312</v>
      </c>
      <c r="O349" s="98">
        <f t="shared" si="131"/>
        <v>0</v>
      </c>
      <c r="P349" s="99">
        <f t="shared" si="132"/>
        <v>16.75</v>
      </c>
      <c r="Q349" s="99">
        <f t="shared" si="133"/>
        <v>0</v>
      </c>
    </row>
    <row r="350" spans="2:17" ht="14.45" customHeight="1">
      <c r="B350" s="142"/>
      <c r="C350" s="91" t="s">
        <v>21</v>
      </c>
      <c r="D350" s="91" t="s">
        <v>23</v>
      </c>
      <c r="E350" s="91"/>
      <c r="F350" s="93">
        <v>11600541001</v>
      </c>
      <c r="G350" s="94" t="s">
        <v>266</v>
      </c>
      <c r="H350" s="95"/>
      <c r="I350" s="91" t="s">
        <v>115</v>
      </c>
      <c r="J350" s="91">
        <v>3</v>
      </c>
      <c r="K350" s="96">
        <v>20.435773514188035</v>
      </c>
      <c r="L350" s="96">
        <f t="shared" si="128"/>
        <v>24.52</v>
      </c>
      <c r="M350" s="97">
        <f t="shared" si="129"/>
        <v>0</v>
      </c>
      <c r="N350" s="98">
        <f t="shared" si="130"/>
        <v>20.435773514188035</v>
      </c>
      <c r="O350" s="98">
        <f t="shared" si="131"/>
        <v>0</v>
      </c>
      <c r="P350" s="99">
        <f t="shared" si="132"/>
        <v>24.52</v>
      </c>
      <c r="Q350" s="99">
        <f t="shared" si="133"/>
        <v>0</v>
      </c>
    </row>
    <row r="351" spans="2:17" ht="14.45" customHeight="1">
      <c r="B351" s="142"/>
      <c r="C351" s="91" t="s">
        <v>21</v>
      </c>
      <c r="D351" s="91" t="s">
        <v>23</v>
      </c>
      <c r="E351" s="91"/>
      <c r="F351" s="93">
        <v>11600551001</v>
      </c>
      <c r="G351" s="94" t="s">
        <v>267</v>
      </c>
      <c r="H351" s="95"/>
      <c r="I351" s="91" t="s">
        <v>115</v>
      </c>
      <c r="J351" s="91">
        <v>2</v>
      </c>
      <c r="K351" s="96">
        <v>38.499783840494601</v>
      </c>
      <c r="L351" s="96">
        <f t="shared" si="128"/>
        <v>46.2</v>
      </c>
      <c r="M351" s="97">
        <f t="shared" si="129"/>
        <v>0</v>
      </c>
      <c r="N351" s="98">
        <f t="shared" si="130"/>
        <v>38.499783840494601</v>
      </c>
      <c r="O351" s="98">
        <f t="shared" si="131"/>
        <v>0</v>
      </c>
      <c r="P351" s="99">
        <f t="shared" si="132"/>
        <v>46.2</v>
      </c>
      <c r="Q351" s="99">
        <f t="shared" si="133"/>
        <v>0</v>
      </c>
    </row>
    <row r="352" spans="2:17" ht="14.45" customHeight="1">
      <c r="B352" s="142"/>
      <c r="C352" s="91"/>
      <c r="D352" s="137"/>
      <c r="E352" s="91"/>
      <c r="F352" s="93"/>
      <c r="G352" s="94"/>
      <c r="H352" s="95"/>
      <c r="I352" s="91"/>
      <c r="J352" s="91"/>
      <c r="K352" s="96"/>
      <c r="L352" s="96"/>
      <c r="M352" s="97"/>
      <c r="N352" s="98"/>
      <c r="O352" s="98"/>
      <c r="P352" s="99"/>
      <c r="Q352" s="99"/>
    </row>
    <row r="353" spans="2:17" ht="14.45" customHeight="1">
      <c r="B353" s="142"/>
      <c r="C353" s="91" t="s">
        <v>21</v>
      </c>
      <c r="D353" s="91" t="s">
        <v>23</v>
      </c>
      <c r="E353" s="91"/>
      <c r="F353" s="93">
        <v>11388811002</v>
      </c>
      <c r="G353" s="94" t="s">
        <v>268</v>
      </c>
      <c r="H353" s="95"/>
      <c r="I353" s="91" t="s">
        <v>115</v>
      </c>
      <c r="J353" s="91">
        <v>10</v>
      </c>
      <c r="K353" s="96">
        <v>1.6547185031731202</v>
      </c>
      <c r="L353" s="96">
        <f>ROUND((K353*$C$3),2)</f>
        <v>1.99</v>
      </c>
      <c r="M353" s="97">
        <f>L353*H353</f>
        <v>0</v>
      </c>
      <c r="N353" s="98">
        <f>K353*(1-$F$5-$F$7)*(1-$F$9)*(1+$F$11)</f>
        <v>1.6547185031731202</v>
      </c>
      <c r="O353" s="98">
        <f>N353*H353</f>
        <v>0</v>
      </c>
      <c r="P353" s="99">
        <f>ROUND((N353*$C$3),2)</f>
        <v>1.99</v>
      </c>
      <c r="Q353" s="99">
        <f>P353*H353</f>
        <v>0</v>
      </c>
    </row>
    <row r="354" spans="2:17" ht="14.45" customHeight="1">
      <c r="B354" s="142"/>
      <c r="C354" s="91" t="s">
        <v>21</v>
      </c>
      <c r="D354" s="91" t="s">
        <v>23</v>
      </c>
      <c r="E354" s="91"/>
      <c r="F354" s="93">
        <v>11388911002</v>
      </c>
      <c r="G354" s="94" t="s">
        <v>269</v>
      </c>
      <c r="H354" s="95"/>
      <c r="I354" s="91" t="s">
        <v>115</v>
      </c>
      <c r="J354" s="91">
        <v>10</v>
      </c>
      <c r="K354" s="96">
        <v>2.0683981289664</v>
      </c>
      <c r="L354" s="96">
        <f>ROUND((K354*$C$3),2)</f>
        <v>2.48</v>
      </c>
      <c r="M354" s="97">
        <f>L354*H354</f>
        <v>0</v>
      </c>
      <c r="N354" s="98">
        <f>K354*(1-$F$5-$F$7)*(1-$F$9)*(1+$F$11)</f>
        <v>2.0683981289664</v>
      </c>
      <c r="O354" s="98">
        <f>N354*H354</f>
        <v>0</v>
      </c>
      <c r="P354" s="99">
        <f>ROUND((N354*$C$3),2)</f>
        <v>2.48</v>
      </c>
      <c r="Q354" s="99">
        <f>P354*H354</f>
        <v>0</v>
      </c>
    </row>
    <row r="355" spans="2:17" ht="14.45" customHeight="1">
      <c r="B355" s="142"/>
      <c r="C355" s="91" t="s">
        <v>21</v>
      </c>
      <c r="D355" s="91" t="s">
        <v>23</v>
      </c>
      <c r="E355" s="91"/>
      <c r="F355" s="93">
        <v>11383511002</v>
      </c>
      <c r="G355" s="94" t="s">
        <v>270</v>
      </c>
      <c r="H355" s="95"/>
      <c r="I355" s="91" t="s">
        <v>115</v>
      </c>
      <c r="J355" s="91">
        <v>10</v>
      </c>
      <c r="K355" s="96">
        <v>3.5162768192428797</v>
      </c>
      <c r="L355" s="96">
        <f>ROUND((K355*$C$3),2)</f>
        <v>4.22</v>
      </c>
      <c r="M355" s="97">
        <f>L355*H355</f>
        <v>0</v>
      </c>
      <c r="N355" s="98">
        <f>K355*(1-$F$5-$F$7)*(1-$F$9)*(1+$F$11)</f>
        <v>3.5162768192428797</v>
      </c>
      <c r="O355" s="98">
        <f>N355*H355</f>
        <v>0</v>
      </c>
      <c r="P355" s="99">
        <f>ROUND((N355*$C$3),2)</f>
        <v>4.22</v>
      </c>
      <c r="Q355" s="99">
        <f>P355*H355</f>
        <v>0</v>
      </c>
    </row>
    <row r="356" spans="2:17" ht="14.45" customHeight="1">
      <c r="B356" s="142"/>
      <c r="C356" s="91" t="s">
        <v>21</v>
      </c>
      <c r="D356" s="91" t="s">
        <v>23</v>
      </c>
      <c r="E356" s="91"/>
      <c r="F356" s="93">
        <v>11386411002</v>
      </c>
      <c r="G356" s="94" t="s">
        <v>271</v>
      </c>
      <c r="H356" s="95"/>
      <c r="I356" s="91" t="s">
        <v>115</v>
      </c>
      <c r="J356" s="91">
        <v>5</v>
      </c>
      <c r="K356" s="96">
        <v>5.6536215525081595</v>
      </c>
      <c r="L356" s="96">
        <f>ROUND((K356*$C$3),2)</f>
        <v>6.78</v>
      </c>
      <c r="M356" s="97">
        <f>L356*H356</f>
        <v>0</v>
      </c>
      <c r="N356" s="98">
        <f>K356*(1-$F$5-$F$7)*(1-$F$9)*(1+$F$11)</f>
        <v>5.6536215525081595</v>
      </c>
      <c r="O356" s="98">
        <f>N356*H356</f>
        <v>0</v>
      </c>
      <c r="P356" s="99">
        <f>ROUND((N356*$C$3),2)</f>
        <v>6.78</v>
      </c>
      <c r="Q356" s="99">
        <f>P356*H356</f>
        <v>0</v>
      </c>
    </row>
    <row r="357" spans="2:17" ht="14.45" customHeight="1">
      <c r="B357" s="142"/>
      <c r="C357" s="91"/>
      <c r="D357" s="137"/>
      <c r="E357" s="91"/>
      <c r="F357" s="93"/>
      <c r="G357" s="94"/>
      <c r="H357" s="95"/>
      <c r="I357" s="91"/>
      <c r="J357" s="91"/>
      <c r="K357" s="96"/>
      <c r="L357" s="96"/>
      <c r="M357" s="97"/>
      <c r="N357" s="98"/>
      <c r="O357" s="98"/>
      <c r="P357" s="99"/>
      <c r="Q357" s="99"/>
    </row>
    <row r="358" spans="2:17" ht="14.45" customHeight="1">
      <c r="B358" s="67"/>
      <c r="C358" s="109" t="s">
        <v>21</v>
      </c>
      <c r="D358" s="137"/>
      <c r="E358" s="70"/>
      <c r="F358" s="71">
        <v>11391211002</v>
      </c>
      <c r="G358" s="101" t="s">
        <v>272</v>
      </c>
      <c r="H358" s="102"/>
      <c r="I358" s="70" t="s">
        <v>115</v>
      </c>
      <c r="J358" s="70">
        <v>10</v>
      </c>
      <c r="K358" s="107">
        <v>1.6547185031731202</v>
      </c>
      <c r="L358" s="107">
        <f>ROUND((K358*$C$3),2)</f>
        <v>1.99</v>
      </c>
      <c r="M358" s="104">
        <f>L358*H358</f>
        <v>0</v>
      </c>
      <c r="N358" s="105">
        <f>K358*(1-$F$5-$F$7)*(1-$F$9)*(1+$F$11)</f>
        <v>1.6547185031731202</v>
      </c>
      <c r="O358" s="105">
        <f>N358*H358</f>
        <v>0</v>
      </c>
      <c r="P358" s="106">
        <f>ROUND((N358*$C$3),2)</f>
        <v>1.99</v>
      </c>
      <c r="Q358" s="106">
        <f>P358*H358</f>
        <v>0</v>
      </c>
    </row>
    <row r="359" spans="2:17" ht="14.45" customHeight="1">
      <c r="B359" s="67"/>
      <c r="C359" s="109" t="s">
        <v>21</v>
      </c>
      <c r="D359" s="137"/>
      <c r="E359" s="70"/>
      <c r="F359" s="71">
        <v>11391311002</v>
      </c>
      <c r="G359" s="101" t="s">
        <v>273</v>
      </c>
      <c r="H359" s="102"/>
      <c r="I359" s="70" t="s">
        <v>115</v>
      </c>
      <c r="J359" s="70">
        <v>10</v>
      </c>
      <c r="K359" s="107">
        <v>2.0683981289664</v>
      </c>
      <c r="L359" s="107">
        <f>ROUND((K359*$C$3),2)</f>
        <v>2.48</v>
      </c>
      <c r="M359" s="104">
        <f>L359*H359</f>
        <v>0</v>
      </c>
      <c r="N359" s="105">
        <f>K359*(1-$F$5-$F$7)*(1-$F$9)*(1+$F$11)</f>
        <v>2.0683981289664</v>
      </c>
      <c r="O359" s="105">
        <f>N359*H359</f>
        <v>0</v>
      </c>
      <c r="P359" s="106">
        <f>ROUND((N359*$C$3),2)</f>
        <v>2.48</v>
      </c>
      <c r="Q359" s="106">
        <f>P359*H359</f>
        <v>0</v>
      </c>
    </row>
    <row r="360" spans="2:17" ht="14.45" customHeight="1">
      <c r="B360" s="67"/>
      <c r="C360" s="109" t="s">
        <v>21</v>
      </c>
      <c r="D360" s="137"/>
      <c r="E360" s="70"/>
      <c r="F360" s="71">
        <v>11389111002</v>
      </c>
      <c r="G360" s="101" t="s">
        <v>274</v>
      </c>
      <c r="H360" s="102"/>
      <c r="I360" s="70" t="s">
        <v>115</v>
      </c>
      <c r="J360" s="70">
        <v>10</v>
      </c>
      <c r="K360" s="107">
        <v>3.5162768192428797</v>
      </c>
      <c r="L360" s="107">
        <f>ROUND((K360*$C$3),2)</f>
        <v>4.22</v>
      </c>
      <c r="M360" s="104">
        <f>L360*H360</f>
        <v>0</v>
      </c>
      <c r="N360" s="105">
        <f>K360*(1-$F$5-$F$7)*(1-$F$9)*(1+$F$11)</f>
        <v>3.5162768192428797</v>
      </c>
      <c r="O360" s="105">
        <f>N360*H360</f>
        <v>0</v>
      </c>
      <c r="P360" s="106">
        <f>ROUND((N360*$C$3),2)</f>
        <v>4.22</v>
      </c>
      <c r="Q360" s="106">
        <f>P360*H360</f>
        <v>0</v>
      </c>
    </row>
    <row r="361" spans="2:17" ht="14.45" customHeight="1">
      <c r="B361" s="67"/>
      <c r="C361" s="109" t="s">
        <v>21</v>
      </c>
      <c r="D361" s="137"/>
      <c r="E361" s="70"/>
      <c r="F361" s="71">
        <v>11389211002</v>
      </c>
      <c r="G361" s="101" t="s">
        <v>275</v>
      </c>
      <c r="H361" s="102"/>
      <c r="I361" s="70" t="s">
        <v>115</v>
      </c>
      <c r="J361" s="70">
        <v>5</v>
      </c>
      <c r="K361" s="107">
        <v>5.6536215525081595</v>
      </c>
      <c r="L361" s="107">
        <f>ROUND((K361*$C$3),2)</f>
        <v>6.78</v>
      </c>
      <c r="M361" s="104">
        <f>L361*H361</f>
        <v>0</v>
      </c>
      <c r="N361" s="105">
        <f>K361*(1-$F$5-$F$7)*(1-$F$9)*(1+$F$11)</f>
        <v>5.6536215525081595</v>
      </c>
      <c r="O361" s="105">
        <f>N361*H361</f>
        <v>0</v>
      </c>
      <c r="P361" s="106">
        <f>ROUND((N361*$C$3),2)</f>
        <v>6.78</v>
      </c>
      <c r="Q361" s="106">
        <f>P361*H361</f>
        <v>0</v>
      </c>
    </row>
    <row r="362" spans="2:17" ht="14.45" customHeight="1">
      <c r="B362" s="67"/>
      <c r="C362" s="109"/>
      <c r="D362" s="137"/>
      <c r="E362" s="70"/>
      <c r="F362" s="71"/>
      <c r="G362" s="101"/>
      <c r="H362" s="102"/>
      <c r="I362" s="70"/>
      <c r="J362" s="70"/>
      <c r="K362" s="107"/>
      <c r="L362" s="107"/>
      <c r="M362" s="104"/>
      <c r="N362" s="105"/>
      <c r="O362" s="105"/>
      <c r="P362" s="106"/>
      <c r="Q362" s="106"/>
    </row>
    <row r="363" spans="2:17" ht="14.45" customHeight="1">
      <c r="B363" s="149"/>
      <c r="C363" s="147" t="s">
        <v>21</v>
      </c>
      <c r="D363" s="91" t="s">
        <v>23</v>
      </c>
      <c r="E363" s="148">
        <v>13660881001</v>
      </c>
      <c r="F363" s="149">
        <v>14563471001</v>
      </c>
      <c r="G363" s="153" t="s">
        <v>276</v>
      </c>
      <c r="H363" s="95"/>
      <c r="I363" s="91" t="s">
        <v>115</v>
      </c>
      <c r="J363" s="91">
        <v>10</v>
      </c>
      <c r="K363" s="96">
        <v>7.5565478311572489</v>
      </c>
      <c r="L363" s="96">
        <f t="shared" ref="L363:L368" si="134">ROUND((K363*$C$3),2)</f>
        <v>9.07</v>
      </c>
      <c r="M363" s="97">
        <f t="shared" ref="M363:M368" si="135">L363*H363</f>
        <v>0</v>
      </c>
      <c r="N363" s="98">
        <f t="shared" ref="N363:N368" si="136">K363*(1-$F$5-$F$7)*(1-$F$9)*(1+$F$11)</f>
        <v>7.5565478311572489</v>
      </c>
      <c r="O363" s="98">
        <f t="shared" ref="O363:O368" si="137">N363*H363</f>
        <v>0</v>
      </c>
      <c r="P363" s="99">
        <f t="shared" ref="P363:P368" si="138">ROUND((N363*$C$3),2)</f>
        <v>9.07</v>
      </c>
      <c r="Q363" s="99">
        <f t="shared" ref="Q363:Q368" si="139">P363*H363</f>
        <v>0</v>
      </c>
    </row>
    <row r="364" spans="2:17" ht="14.45" customHeight="1">
      <c r="B364" s="149"/>
      <c r="C364" s="147" t="s">
        <v>21</v>
      </c>
      <c r="D364" s="91" t="s">
        <v>23</v>
      </c>
      <c r="E364" s="148">
        <v>13660891001</v>
      </c>
      <c r="F364" s="149">
        <v>14563481001</v>
      </c>
      <c r="G364" s="153" t="s">
        <v>277</v>
      </c>
      <c r="H364" s="95"/>
      <c r="I364" s="91" t="s">
        <v>115</v>
      </c>
      <c r="J364" s="91">
        <v>10</v>
      </c>
      <c r="K364" s="96">
        <v>8.7010614625186555</v>
      </c>
      <c r="L364" s="96">
        <f t="shared" si="134"/>
        <v>10.44</v>
      </c>
      <c r="M364" s="97">
        <f t="shared" si="135"/>
        <v>0</v>
      </c>
      <c r="N364" s="98">
        <f t="shared" si="136"/>
        <v>8.7010614625186555</v>
      </c>
      <c r="O364" s="98">
        <f t="shared" si="137"/>
        <v>0</v>
      </c>
      <c r="P364" s="99">
        <f t="shared" si="138"/>
        <v>10.44</v>
      </c>
      <c r="Q364" s="99">
        <f t="shared" si="139"/>
        <v>0</v>
      </c>
    </row>
    <row r="365" spans="2:17" ht="14.45" customHeight="1">
      <c r="B365" s="149"/>
      <c r="C365" s="147" t="s">
        <v>21</v>
      </c>
      <c r="D365" s="91" t="s">
        <v>23</v>
      </c>
      <c r="E365" s="148">
        <v>13660901001</v>
      </c>
      <c r="F365" s="149">
        <v>14563491001</v>
      </c>
      <c r="G365" s="153" t="s">
        <v>278</v>
      </c>
      <c r="H365" s="95"/>
      <c r="I365" s="91" t="s">
        <v>115</v>
      </c>
      <c r="J365" s="91">
        <v>10</v>
      </c>
      <c r="K365" s="96">
        <v>8.7010614625186555</v>
      </c>
      <c r="L365" s="96">
        <f t="shared" si="134"/>
        <v>10.44</v>
      </c>
      <c r="M365" s="97">
        <f t="shared" si="135"/>
        <v>0</v>
      </c>
      <c r="N365" s="98">
        <f t="shared" si="136"/>
        <v>8.7010614625186555</v>
      </c>
      <c r="O365" s="98">
        <f t="shared" si="137"/>
        <v>0</v>
      </c>
      <c r="P365" s="99">
        <f t="shared" si="138"/>
        <v>10.44</v>
      </c>
      <c r="Q365" s="99">
        <f t="shared" si="139"/>
        <v>0</v>
      </c>
    </row>
    <row r="366" spans="2:17" ht="14.45" customHeight="1">
      <c r="B366" s="149"/>
      <c r="C366" s="147" t="s">
        <v>21</v>
      </c>
      <c r="D366" s="91" t="s">
        <v>23</v>
      </c>
      <c r="E366" s="148">
        <v>13660911001</v>
      </c>
      <c r="F366" s="149">
        <v>14563501001</v>
      </c>
      <c r="G366" s="153" t="s">
        <v>279</v>
      </c>
      <c r="H366" s="95"/>
      <c r="I366" s="91" t="s">
        <v>115</v>
      </c>
      <c r="J366" s="91">
        <v>10</v>
      </c>
      <c r="K366" s="96">
        <v>12.024287789724674</v>
      </c>
      <c r="L366" s="96">
        <f t="shared" si="134"/>
        <v>14.43</v>
      </c>
      <c r="M366" s="97">
        <f t="shared" si="135"/>
        <v>0</v>
      </c>
      <c r="N366" s="98">
        <f t="shared" si="136"/>
        <v>12.024287789724674</v>
      </c>
      <c r="O366" s="98">
        <f t="shared" si="137"/>
        <v>0</v>
      </c>
      <c r="P366" s="99">
        <f t="shared" si="138"/>
        <v>14.43</v>
      </c>
      <c r="Q366" s="99">
        <f t="shared" si="139"/>
        <v>0</v>
      </c>
    </row>
    <row r="367" spans="2:17" ht="14.45" customHeight="1">
      <c r="B367" s="126"/>
      <c r="C367" s="125" t="s">
        <v>21</v>
      </c>
      <c r="D367" s="137"/>
      <c r="E367" s="138">
        <v>13660921001</v>
      </c>
      <c r="F367" s="126">
        <v>14563511001</v>
      </c>
      <c r="G367" s="127" t="s">
        <v>280</v>
      </c>
      <c r="H367" s="95"/>
      <c r="I367" s="70" t="s">
        <v>115</v>
      </c>
      <c r="J367" s="70">
        <v>3</v>
      </c>
      <c r="K367" s="107">
        <v>20.863242460841086</v>
      </c>
      <c r="L367" s="107">
        <f t="shared" si="134"/>
        <v>25.04</v>
      </c>
      <c r="M367" s="104">
        <f t="shared" si="135"/>
        <v>0</v>
      </c>
      <c r="N367" s="105">
        <f t="shared" si="136"/>
        <v>20.863242460841086</v>
      </c>
      <c r="O367" s="105">
        <f t="shared" si="137"/>
        <v>0</v>
      </c>
      <c r="P367" s="106">
        <f t="shared" si="138"/>
        <v>25.04</v>
      </c>
      <c r="Q367" s="106">
        <f t="shared" si="139"/>
        <v>0</v>
      </c>
    </row>
    <row r="368" spans="2:17" ht="14.45" customHeight="1">
      <c r="B368" s="149"/>
      <c r="C368" s="147" t="s">
        <v>21</v>
      </c>
      <c r="D368" s="91" t="s">
        <v>23</v>
      </c>
      <c r="E368" s="149">
        <v>13660931001</v>
      </c>
      <c r="F368" s="149">
        <v>14563521001</v>
      </c>
      <c r="G368" s="153" t="s">
        <v>281</v>
      </c>
      <c r="H368" s="95"/>
      <c r="I368" s="91" t="s">
        <v>115</v>
      </c>
      <c r="J368" s="91">
        <v>3</v>
      </c>
      <c r="K368" s="96">
        <v>26.627178580227451</v>
      </c>
      <c r="L368" s="96">
        <f t="shared" si="134"/>
        <v>31.95</v>
      </c>
      <c r="M368" s="97">
        <f t="shared" si="135"/>
        <v>0</v>
      </c>
      <c r="N368" s="98">
        <f t="shared" si="136"/>
        <v>26.627178580227451</v>
      </c>
      <c r="O368" s="98">
        <f t="shared" si="137"/>
        <v>0</v>
      </c>
      <c r="P368" s="99">
        <f t="shared" si="138"/>
        <v>31.95</v>
      </c>
      <c r="Q368" s="99">
        <f t="shared" si="139"/>
        <v>0</v>
      </c>
    </row>
    <row r="369" spans="2:17" ht="14.45" customHeight="1">
      <c r="B369" s="149"/>
      <c r="C369" s="147"/>
      <c r="D369" s="137"/>
      <c r="E369" s="149"/>
      <c r="F369" s="149"/>
      <c r="G369" s="153"/>
      <c r="H369" s="95"/>
      <c r="I369" s="91"/>
      <c r="J369" s="91"/>
      <c r="K369" s="96"/>
      <c r="L369" s="96"/>
      <c r="M369" s="97"/>
      <c r="N369" s="98"/>
      <c r="O369" s="98"/>
      <c r="P369" s="99"/>
      <c r="Q369" s="99"/>
    </row>
    <row r="370" spans="2:17" ht="14.45" customHeight="1">
      <c r="B370" s="149"/>
      <c r="C370" s="147" t="s">
        <v>21</v>
      </c>
      <c r="D370" s="91" t="s">
        <v>23</v>
      </c>
      <c r="E370" s="148">
        <v>13660941001</v>
      </c>
      <c r="F370" s="149">
        <v>14563531001</v>
      </c>
      <c r="G370" s="153" t="s">
        <v>282</v>
      </c>
      <c r="H370" s="102"/>
      <c r="I370" s="91" t="s">
        <v>115</v>
      </c>
      <c r="J370" s="91">
        <v>10</v>
      </c>
      <c r="K370" s="96">
        <v>8.108120665548288</v>
      </c>
      <c r="L370" s="96">
        <f>ROUND((K370*$C$3),2)</f>
        <v>9.73</v>
      </c>
      <c r="M370" s="97">
        <f>L370*H370</f>
        <v>0</v>
      </c>
      <c r="N370" s="98">
        <f>K370*(1-$F$5-$F$7)*(1-$F$9)*(1+$F$11)</f>
        <v>8.108120665548288</v>
      </c>
      <c r="O370" s="98">
        <f>N370*H370</f>
        <v>0</v>
      </c>
      <c r="P370" s="99">
        <f t="shared" ref="P370:P374" si="140">ROUND((N370*$C$3),2)</f>
        <v>9.73</v>
      </c>
      <c r="Q370" s="99">
        <f>P370*H370</f>
        <v>0</v>
      </c>
    </row>
    <row r="371" spans="2:17" ht="14.45" customHeight="1">
      <c r="B371" s="149"/>
      <c r="C371" s="147" t="s">
        <v>21</v>
      </c>
      <c r="D371" s="91" t="s">
        <v>23</v>
      </c>
      <c r="E371" s="148">
        <v>13660951001</v>
      </c>
      <c r="F371" s="149">
        <v>14563541001</v>
      </c>
      <c r="G371" s="153" t="s">
        <v>283</v>
      </c>
      <c r="H371" s="102"/>
      <c r="I371" s="91" t="s">
        <v>115</v>
      </c>
      <c r="J371" s="91">
        <v>10</v>
      </c>
      <c r="K371" s="96">
        <v>8.108120665548288</v>
      </c>
      <c r="L371" s="96">
        <f>ROUND((K371*$C$3),2)</f>
        <v>9.73</v>
      </c>
      <c r="M371" s="97">
        <f>L371*H371</f>
        <v>0</v>
      </c>
      <c r="N371" s="98">
        <f>K371*(1-$F$5-$F$7)*(1-$F$9)*(1+$F$11)</f>
        <v>8.108120665548288</v>
      </c>
      <c r="O371" s="98">
        <f>N371*H371</f>
        <v>0</v>
      </c>
      <c r="P371" s="99">
        <f t="shared" si="140"/>
        <v>9.73</v>
      </c>
      <c r="Q371" s="99">
        <f>P371*H371</f>
        <v>0</v>
      </c>
    </row>
    <row r="372" spans="2:17" ht="14.45" customHeight="1">
      <c r="B372" s="149"/>
      <c r="C372" s="147" t="s">
        <v>21</v>
      </c>
      <c r="D372" s="91" t="s">
        <v>23</v>
      </c>
      <c r="E372" s="148">
        <v>13660961001</v>
      </c>
      <c r="F372" s="149">
        <v>14563551001</v>
      </c>
      <c r="G372" s="153" t="s">
        <v>284</v>
      </c>
      <c r="H372" s="102"/>
      <c r="I372" s="91" t="s">
        <v>115</v>
      </c>
      <c r="J372" s="91">
        <v>10</v>
      </c>
      <c r="K372" s="96">
        <v>10.162729473654913</v>
      </c>
      <c r="L372" s="96">
        <f>ROUND((K372*$C$3),2)</f>
        <v>12.2</v>
      </c>
      <c r="M372" s="97">
        <f>L372*H372</f>
        <v>0</v>
      </c>
      <c r="N372" s="98">
        <f>K372*(1-$F$5-$F$7)*(1-$F$9)*(1+$F$11)</f>
        <v>10.162729473654913</v>
      </c>
      <c r="O372" s="98">
        <f>N372*H372</f>
        <v>0</v>
      </c>
      <c r="P372" s="99">
        <f t="shared" si="140"/>
        <v>12.2</v>
      </c>
      <c r="Q372" s="99">
        <f>P372*H372</f>
        <v>0</v>
      </c>
    </row>
    <row r="373" spans="2:17" ht="14.45" customHeight="1">
      <c r="B373" s="149"/>
      <c r="C373" s="147" t="s">
        <v>21</v>
      </c>
      <c r="D373" s="91" t="s">
        <v>23</v>
      </c>
      <c r="E373" s="148">
        <v>13660971001</v>
      </c>
      <c r="F373" s="149">
        <v>14563561001</v>
      </c>
      <c r="G373" s="153" t="s">
        <v>285</v>
      </c>
      <c r="H373" s="102"/>
      <c r="I373" s="91" t="s">
        <v>115</v>
      </c>
      <c r="J373" s="91">
        <v>10</v>
      </c>
      <c r="K373" s="96">
        <v>10.162729473654913</v>
      </c>
      <c r="L373" s="96">
        <f>ROUND((K373*$C$3),2)</f>
        <v>12.2</v>
      </c>
      <c r="M373" s="97">
        <f>L373*H373</f>
        <v>0</v>
      </c>
      <c r="N373" s="98">
        <f>K373*(1-$F$5-$F$7)*(1-$F$9)*(1+$F$11)</f>
        <v>10.162729473654913</v>
      </c>
      <c r="O373" s="98">
        <f>N373*H373</f>
        <v>0</v>
      </c>
      <c r="P373" s="99">
        <f t="shared" si="140"/>
        <v>12.2</v>
      </c>
      <c r="Q373" s="99">
        <f>P373*H373</f>
        <v>0</v>
      </c>
    </row>
    <row r="374" spans="2:17" ht="14.45" customHeight="1">
      <c r="B374" s="154"/>
      <c r="C374" s="128" t="s">
        <v>21</v>
      </c>
      <c r="D374" s="137"/>
      <c r="E374" s="138">
        <v>13660981001</v>
      </c>
      <c r="F374" s="126">
        <v>14563571001</v>
      </c>
      <c r="G374" s="127" t="s">
        <v>286</v>
      </c>
      <c r="H374" s="102"/>
      <c r="I374" s="70" t="s">
        <v>115</v>
      </c>
      <c r="J374" s="70">
        <v>10</v>
      </c>
      <c r="K374" s="107">
        <v>17.236651074720001</v>
      </c>
      <c r="L374" s="107">
        <f>ROUND((K374*$C$3),2)</f>
        <v>20.68</v>
      </c>
      <c r="M374" s="104">
        <f>L374*H374</f>
        <v>0</v>
      </c>
      <c r="N374" s="105">
        <f>K374*(1-$F$5-$F$7)*(1-$F$9)*(1+$F$11)</f>
        <v>17.236651074720001</v>
      </c>
      <c r="O374" s="105">
        <f>N374*H374</f>
        <v>0</v>
      </c>
      <c r="P374" s="106">
        <f t="shared" si="140"/>
        <v>20.68</v>
      </c>
      <c r="Q374" s="106">
        <f>P374*H374</f>
        <v>0</v>
      </c>
    </row>
    <row r="375" spans="2:17" ht="14.45" customHeight="1">
      <c r="B375" s="155"/>
      <c r="C375" s="147"/>
      <c r="D375" s="137"/>
      <c r="E375" s="148"/>
      <c r="F375" s="149"/>
      <c r="G375" s="153"/>
      <c r="H375" s="95"/>
      <c r="I375" s="91"/>
      <c r="J375" s="91"/>
      <c r="K375" s="96"/>
      <c r="L375" s="96"/>
      <c r="M375" s="97"/>
      <c r="N375" s="98"/>
      <c r="O375" s="98"/>
      <c r="P375" s="99"/>
      <c r="Q375" s="99"/>
    </row>
    <row r="376" spans="2:17" ht="14.45" customHeight="1">
      <c r="B376" s="149"/>
      <c r="C376" s="147" t="s">
        <v>21</v>
      </c>
      <c r="D376" s="91" t="s">
        <v>23</v>
      </c>
      <c r="E376" s="148">
        <v>13660991008</v>
      </c>
      <c r="F376" s="149">
        <v>14563581001</v>
      </c>
      <c r="G376" s="153" t="s">
        <v>287</v>
      </c>
      <c r="H376" s="102"/>
      <c r="I376" s="91" t="s">
        <v>115</v>
      </c>
      <c r="J376" s="91">
        <v>10</v>
      </c>
      <c r="K376" s="96">
        <v>9.6166723676077819</v>
      </c>
      <c r="L376" s="96">
        <f>ROUND((K376*$C$3),2)</f>
        <v>11.54</v>
      </c>
      <c r="M376" s="97">
        <f>L376*H376</f>
        <v>0</v>
      </c>
      <c r="N376" s="98">
        <f>K376*(1-$F$5-$F$7)*(1-$F$9)*(1+$F$11)</f>
        <v>9.6166723676077819</v>
      </c>
      <c r="O376" s="98">
        <f>N376*H376</f>
        <v>0</v>
      </c>
      <c r="P376" s="99">
        <f>ROUND((N376*$C$3),2)</f>
        <v>11.54</v>
      </c>
      <c r="Q376" s="99">
        <f>P376*H376</f>
        <v>0</v>
      </c>
    </row>
    <row r="377" spans="2:17" ht="14.45" customHeight="1">
      <c r="B377" s="149"/>
      <c r="C377" s="147" t="s">
        <v>21</v>
      </c>
      <c r="D377" s="91" t="s">
        <v>23</v>
      </c>
      <c r="E377" s="148">
        <v>13661001008</v>
      </c>
      <c r="F377" s="149">
        <v>14563591001</v>
      </c>
      <c r="G377" s="153" t="s">
        <v>288</v>
      </c>
      <c r="H377" s="102"/>
      <c r="I377" s="91" t="s">
        <v>115</v>
      </c>
      <c r="J377" s="91">
        <v>10</v>
      </c>
      <c r="K377" s="96">
        <v>11.086613971259904</v>
      </c>
      <c r="L377" s="96">
        <f>ROUND((K377*$C$3),2)</f>
        <v>13.3</v>
      </c>
      <c r="M377" s="97">
        <f>L377*H377</f>
        <v>0</v>
      </c>
      <c r="N377" s="98">
        <f>K377*(1-$F$5-$F$7)*(1-$F$9)*(1+$F$11)</f>
        <v>11.086613971259904</v>
      </c>
      <c r="O377" s="98">
        <f>N377*H377</f>
        <v>0</v>
      </c>
      <c r="P377" s="99">
        <f>ROUND((N377*$C$3),2)</f>
        <v>13.3</v>
      </c>
      <c r="Q377" s="99">
        <f>P377*H377</f>
        <v>0</v>
      </c>
    </row>
    <row r="378" spans="2:17" ht="14.45" customHeight="1">
      <c r="B378" s="149"/>
      <c r="C378" s="147" t="s">
        <v>21</v>
      </c>
      <c r="D378" s="91" t="s">
        <v>23</v>
      </c>
      <c r="E378" s="148">
        <v>13661011008</v>
      </c>
      <c r="F378" s="149">
        <v>14563601001</v>
      </c>
      <c r="G378" s="153" t="s">
        <v>289</v>
      </c>
      <c r="H378" s="102"/>
      <c r="I378" s="91" t="s">
        <v>115</v>
      </c>
      <c r="J378" s="91">
        <v>10</v>
      </c>
      <c r="K378" s="96">
        <v>11.086613971259904</v>
      </c>
      <c r="L378" s="96">
        <f>ROUND((K378*$C$3),2)</f>
        <v>13.3</v>
      </c>
      <c r="M378" s="97">
        <f>L378*H378</f>
        <v>0</v>
      </c>
      <c r="N378" s="98">
        <f>K378*(1-$F$5-$F$7)*(1-$F$9)*(1+$F$11)</f>
        <v>11.086613971259904</v>
      </c>
      <c r="O378" s="98">
        <f>N378*H378</f>
        <v>0</v>
      </c>
      <c r="P378" s="99">
        <f>ROUND((N378*$C$3),2)</f>
        <v>13.3</v>
      </c>
      <c r="Q378" s="99">
        <f>P378*H378</f>
        <v>0</v>
      </c>
    </row>
    <row r="379" spans="2:17" ht="14.45" customHeight="1">
      <c r="B379" s="149"/>
      <c r="C379" s="147" t="s">
        <v>21</v>
      </c>
      <c r="D379" s="91" t="s">
        <v>23</v>
      </c>
      <c r="E379" s="148">
        <v>13661021008</v>
      </c>
      <c r="F379" s="149">
        <v>14563611001</v>
      </c>
      <c r="G379" s="153" t="s">
        <v>290</v>
      </c>
      <c r="H379" s="102"/>
      <c r="I379" s="91" t="s">
        <v>115</v>
      </c>
      <c r="J379" s="91">
        <v>10</v>
      </c>
      <c r="K379" s="96">
        <v>15.430250042089344</v>
      </c>
      <c r="L379" s="96">
        <f>ROUND((K379*$C$3),2)</f>
        <v>18.52</v>
      </c>
      <c r="M379" s="97">
        <f>L379*H379</f>
        <v>0</v>
      </c>
      <c r="N379" s="98">
        <f>K379*(1-$F$5-$F$7)*(1-$F$9)*(1+$F$11)</f>
        <v>15.430250042089344</v>
      </c>
      <c r="O379" s="98">
        <f>N379*H379</f>
        <v>0</v>
      </c>
      <c r="P379" s="99">
        <f>ROUND((N379*$C$3),2)</f>
        <v>18.52</v>
      </c>
      <c r="Q379" s="99">
        <f>P379*H379</f>
        <v>0</v>
      </c>
    </row>
    <row r="380" spans="2:17" ht="14.45" customHeight="1">
      <c r="B380" s="149"/>
      <c r="C380" s="147"/>
      <c r="D380" s="137"/>
      <c r="E380" s="148"/>
      <c r="F380" s="149"/>
      <c r="G380" s="153"/>
      <c r="H380" s="102"/>
      <c r="I380" s="91"/>
      <c r="J380" s="91"/>
      <c r="K380" s="96"/>
      <c r="L380" s="96"/>
      <c r="M380" s="97"/>
      <c r="N380" s="98"/>
      <c r="O380" s="98"/>
      <c r="P380" s="99"/>
      <c r="Q380" s="99"/>
    </row>
    <row r="381" spans="2:17" ht="14.45" customHeight="1">
      <c r="B381" s="149"/>
      <c r="C381" s="147" t="s">
        <v>21</v>
      </c>
      <c r="D381" s="91" t="s">
        <v>23</v>
      </c>
      <c r="E381" s="148">
        <v>13661051008</v>
      </c>
      <c r="F381" s="149">
        <v>14563621001</v>
      </c>
      <c r="G381" s="153" t="s">
        <v>291</v>
      </c>
      <c r="H381" s="102"/>
      <c r="I381" s="91" t="s">
        <v>115</v>
      </c>
      <c r="J381" s="91">
        <v>10</v>
      </c>
      <c r="K381" s="96">
        <v>9.6166723676077819</v>
      </c>
      <c r="L381" s="96">
        <f>ROUND((K381*$C$3),2)</f>
        <v>11.54</v>
      </c>
      <c r="M381" s="97">
        <f>L381*H381</f>
        <v>0</v>
      </c>
      <c r="N381" s="98">
        <f>K381*(1-$F$5-$F$7)*(1-$F$9)*(1+$F$11)</f>
        <v>9.6166723676077819</v>
      </c>
      <c r="O381" s="98">
        <f>N381*H381</f>
        <v>0</v>
      </c>
      <c r="P381" s="99">
        <f>ROUND((N381*$C$3),2)</f>
        <v>11.54</v>
      </c>
      <c r="Q381" s="99">
        <f>P381*H381</f>
        <v>0</v>
      </c>
    </row>
    <row r="382" spans="2:17" ht="14.45" customHeight="1">
      <c r="B382" s="149"/>
      <c r="C382" s="147" t="s">
        <v>21</v>
      </c>
      <c r="D382" s="91" t="s">
        <v>23</v>
      </c>
      <c r="E382" s="148">
        <v>13661061008</v>
      </c>
      <c r="F382" s="149">
        <v>14563631001</v>
      </c>
      <c r="G382" s="153" t="s">
        <v>292</v>
      </c>
      <c r="H382" s="102"/>
      <c r="I382" s="91" t="s">
        <v>115</v>
      </c>
      <c r="J382" s="91">
        <v>10</v>
      </c>
      <c r="K382" s="96">
        <v>11.086613971259904</v>
      </c>
      <c r="L382" s="96">
        <f>ROUND((K382*$C$3),2)</f>
        <v>13.3</v>
      </c>
      <c r="M382" s="97">
        <f>L382*H382</f>
        <v>0</v>
      </c>
      <c r="N382" s="98">
        <f>K382*(1-$F$5-$F$7)*(1-$F$9)*(1+$F$11)</f>
        <v>11.086613971259904</v>
      </c>
      <c r="O382" s="98">
        <f>N382*H382</f>
        <v>0</v>
      </c>
      <c r="P382" s="99">
        <f>ROUND((N382*$C$3),2)</f>
        <v>13.3</v>
      </c>
      <c r="Q382" s="99">
        <f>P382*H382</f>
        <v>0</v>
      </c>
    </row>
    <row r="383" spans="2:17" ht="14.45" customHeight="1">
      <c r="B383" s="149"/>
      <c r="C383" s="147"/>
      <c r="D383" s="137"/>
      <c r="E383" s="148"/>
      <c r="F383" s="149"/>
      <c r="G383" s="153"/>
      <c r="H383" s="102"/>
      <c r="I383" s="91"/>
      <c r="J383" s="91"/>
      <c r="K383" s="96"/>
      <c r="L383" s="96"/>
      <c r="M383" s="97"/>
      <c r="N383" s="98"/>
      <c r="O383" s="98"/>
      <c r="P383" s="99"/>
      <c r="Q383" s="99"/>
    </row>
    <row r="384" spans="2:17" ht="14.45" customHeight="1">
      <c r="B384" s="149"/>
      <c r="C384" s="147" t="s">
        <v>21</v>
      </c>
      <c r="D384" s="91" t="s">
        <v>23</v>
      </c>
      <c r="E384" s="148">
        <v>13661071008</v>
      </c>
      <c r="F384" s="149">
        <v>14563641001</v>
      </c>
      <c r="G384" s="153" t="s">
        <v>293</v>
      </c>
      <c r="H384" s="102"/>
      <c r="I384" s="91" t="s">
        <v>115</v>
      </c>
      <c r="J384" s="91">
        <v>10</v>
      </c>
      <c r="K384" s="96">
        <v>11.596818843071617</v>
      </c>
      <c r="L384" s="96">
        <f>ROUND((K384*$C$3),2)</f>
        <v>13.92</v>
      </c>
      <c r="M384" s="97">
        <f>L384*H384</f>
        <v>0</v>
      </c>
      <c r="N384" s="98">
        <f>K384*(1-$F$5-$F$7)*(1-$F$9)*(1+$F$11)</f>
        <v>11.596818843071617</v>
      </c>
      <c r="O384" s="98">
        <f>N384*H384</f>
        <v>0</v>
      </c>
      <c r="P384" s="99">
        <f>ROUND((N384*$C$3),2)</f>
        <v>13.92</v>
      </c>
      <c r="Q384" s="99">
        <f>P384*H384</f>
        <v>0</v>
      </c>
    </row>
    <row r="385" spans="2:17" ht="14.45" customHeight="1">
      <c r="B385" s="149"/>
      <c r="C385" s="147" t="s">
        <v>21</v>
      </c>
      <c r="D385" s="91" t="s">
        <v>23</v>
      </c>
      <c r="E385" s="148">
        <v>13661081008</v>
      </c>
      <c r="F385" s="149">
        <v>14563651001</v>
      </c>
      <c r="G385" s="153" t="s">
        <v>294</v>
      </c>
      <c r="H385" s="102"/>
      <c r="I385" s="91" t="s">
        <v>115</v>
      </c>
      <c r="J385" s="91">
        <v>10</v>
      </c>
      <c r="K385" s="96">
        <v>12.686175190993918</v>
      </c>
      <c r="L385" s="96">
        <f>ROUND((K385*$C$3),2)</f>
        <v>15.22</v>
      </c>
      <c r="M385" s="97">
        <f>L385*H385</f>
        <v>0</v>
      </c>
      <c r="N385" s="98">
        <f>K385*(1-$F$5-$F$7)*(1-$F$9)*(1+$F$11)</f>
        <v>12.686175190993918</v>
      </c>
      <c r="O385" s="98">
        <f>N385*H385</f>
        <v>0</v>
      </c>
      <c r="P385" s="99">
        <f>ROUND((N385*$C$3),2)</f>
        <v>15.22</v>
      </c>
      <c r="Q385" s="99">
        <f>P385*H385</f>
        <v>0</v>
      </c>
    </row>
    <row r="386" spans="2:17" ht="14.45" customHeight="1">
      <c r="B386" s="149"/>
      <c r="C386" s="147" t="s">
        <v>21</v>
      </c>
      <c r="D386" s="91" t="s">
        <v>23</v>
      </c>
      <c r="E386" s="148">
        <v>13661091008</v>
      </c>
      <c r="F386" s="149">
        <v>14563661001</v>
      </c>
      <c r="G386" s="153" t="s">
        <v>295</v>
      </c>
      <c r="H386" s="102"/>
      <c r="I386" s="91" t="s">
        <v>115</v>
      </c>
      <c r="J386" s="91">
        <v>10</v>
      </c>
      <c r="K386" s="96">
        <v>14.244368448148611</v>
      </c>
      <c r="L386" s="96">
        <f>ROUND((K386*$C$3),2)</f>
        <v>17.09</v>
      </c>
      <c r="M386" s="97">
        <f>L386*H386</f>
        <v>0</v>
      </c>
      <c r="N386" s="98">
        <f>K386*(1-$F$5-$F$7)*(1-$F$9)*(1+$F$11)</f>
        <v>14.244368448148611</v>
      </c>
      <c r="O386" s="98">
        <f>N386*H386</f>
        <v>0</v>
      </c>
      <c r="P386" s="99">
        <f>ROUND((N386*$C$3),2)</f>
        <v>17.09</v>
      </c>
      <c r="Q386" s="99">
        <f>P386*H386</f>
        <v>0</v>
      </c>
    </row>
    <row r="387" spans="2:17" ht="14.45" customHeight="1">
      <c r="B387" s="149"/>
      <c r="C387" s="147"/>
      <c r="D387" s="137"/>
      <c r="E387" s="148"/>
      <c r="F387" s="149"/>
      <c r="G387" s="153"/>
      <c r="H387" s="102"/>
      <c r="I387" s="91"/>
      <c r="J387" s="91"/>
      <c r="K387" s="96"/>
      <c r="L387" s="96"/>
      <c r="M387" s="97"/>
      <c r="N387" s="98"/>
      <c r="O387" s="98"/>
      <c r="P387" s="99"/>
      <c r="Q387" s="99"/>
    </row>
    <row r="388" spans="2:17" ht="26.45" customHeight="1">
      <c r="B388" s="155"/>
      <c r="C388" s="128" t="s">
        <v>21</v>
      </c>
      <c r="D388" s="137"/>
      <c r="E388" s="128">
        <v>137256</v>
      </c>
      <c r="F388" s="126">
        <v>13661121001</v>
      </c>
      <c r="G388" s="127" t="s">
        <v>1218</v>
      </c>
      <c r="H388" s="102"/>
      <c r="I388" s="70" t="s">
        <v>115</v>
      </c>
      <c r="J388" s="70">
        <v>5</v>
      </c>
      <c r="K388" s="107">
        <v>20.256512343010947</v>
      </c>
      <c r="L388" s="107">
        <f>ROUND((K388*$C$3),2)</f>
        <v>24.31</v>
      </c>
      <c r="M388" s="104">
        <f>L388*H388</f>
        <v>0</v>
      </c>
      <c r="N388" s="105">
        <f>K388*(1-$F$5-$F$7)*(1-$F$9)*(1+$F$11)</f>
        <v>20.256512343010947</v>
      </c>
      <c r="O388" s="105">
        <f>N388*H388</f>
        <v>0</v>
      </c>
      <c r="P388" s="106">
        <f>ROUND((N388*$C$3),2)</f>
        <v>24.31</v>
      </c>
      <c r="Q388" s="106">
        <f>P388*H388</f>
        <v>0</v>
      </c>
    </row>
    <row r="389" spans="2:17" ht="14.45" customHeight="1">
      <c r="B389" s="126"/>
      <c r="C389" s="128" t="s">
        <v>21</v>
      </c>
      <c r="D389" s="137"/>
      <c r="E389" s="138">
        <v>13661121001</v>
      </c>
      <c r="F389" s="126">
        <v>14563711001</v>
      </c>
      <c r="G389" s="127" t="s">
        <v>296</v>
      </c>
      <c r="H389" s="102"/>
      <c r="I389" s="70" t="s">
        <v>115</v>
      </c>
      <c r="J389" s="70">
        <v>5</v>
      </c>
      <c r="K389" s="107">
        <v>20.256512343010947</v>
      </c>
      <c r="L389" s="107">
        <f>ROUND((K389*$C$3),2)</f>
        <v>24.31</v>
      </c>
      <c r="M389" s="104">
        <f>L389*H389</f>
        <v>0</v>
      </c>
      <c r="N389" s="105">
        <f>K389*(1-$F$5-$F$7)*(1-$F$9)*(1+$F$11)</f>
        <v>20.256512343010947</v>
      </c>
      <c r="O389" s="105">
        <f>N389*H389</f>
        <v>0</v>
      </c>
      <c r="P389" s="106">
        <f>ROUND((N389*$C$3),2)</f>
        <v>24.31</v>
      </c>
      <c r="Q389" s="106">
        <f>P389*H389</f>
        <v>0</v>
      </c>
    </row>
    <row r="390" spans="2:17" ht="14.45" customHeight="1">
      <c r="B390" s="126"/>
      <c r="C390" s="128" t="s">
        <v>21</v>
      </c>
      <c r="D390" s="137"/>
      <c r="E390" s="138">
        <v>13661131001</v>
      </c>
      <c r="F390" s="126">
        <v>14563721001</v>
      </c>
      <c r="G390" s="127" t="s">
        <v>297</v>
      </c>
      <c r="H390" s="102"/>
      <c r="I390" s="70" t="s">
        <v>115</v>
      </c>
      <c r="J390" s="70">
        <v>5</v>
      </c>
      <c r="K390" s="107">
        <v>23.924471691711364</v>
      </c>
      <c r="L390" s="107">
        <f>ROUND((K390*$C$3),2)</f>
        <v>28.71</v>
      </c>
      <c r="M390" s="104">
        <f>L390*H390</f>
        <v>0</v>
      </c>
      <c r="N390" s="105">
        <f>K390*(1-$F$5-$F$7)*(1-$F$9)*(1+$F$11)</f>
        <v>23.924471691711364</v>
      </c>
      <c r="O390" s="105">
        <f>N390*H390</f>
        <v>0</v>
      </c>
      <c r="P390" s="106">
        <f>ROUND((N390*$C$3),2)</f>
        <v>28.71</v>
      </c>
      <c r="Q390" s="106">
        <f>P390*H390</f>
        <v>0</v>
      </c>
    </row>
    <row r="391" spans="2:17" ht="14.45" customHeight="1">
      <c r="B391" s="126"/>
      <c r="C391" s="128" t="s">
        <v>21</v>
      </c>
      <c r="D391" s="137"/>
      <c r="E391" s="138">
        <v>13663141001</v>
      </c>
      <c r="F391" s="126">
        <v>14564181001</v>
      </c>
      <c r="G391" s="127" t="s">
        <v>298</v>
      </c>
      <c r="H391" s="102"/>
      <c r="I391" s="70" t="s">
        <v>115</v>
      </c>
      <c r="J391" s="70">
        <v>5</v>
      </c>
      <c r="K391" s="107">
        <v>20.683981289664004</v>
      </c>
      <c r="L391" s="107">
        <f>ROUND((K391*$C$3),2)</f>
        <v>24.82</v>
      </c>
      <c r="M391" s="104">
        <f>L391*H391</f>
        <v>0</v>
      </c>
      <c r="N391" s="105">
        <f>K391*(1-$F$5-$F$7)*(1-$F$9)*(1+$F$11)</f>
        <v>20.683981289664004</v>
      </c>
      <c r="O391" s="105">
        <f>N391*H391</f>
        <v>0</v>
      </c>
      <c r="P391" s="106">
        <f>ROUND((N391*$C$3),2)</f>
        <v>24.82</v>
      </c>
      <c r="Q391" s="106">
        <f>P391*H391</f>
        <v>0</v>
      </c>
    </row>
    <row r="392" spans="2:17" ht="14.45" customHeight="1">
      <c r="B392" s="126"/>
      <c r="C392" s="128" t="s">
        <v>21</v>
      </c>
      <c r="D392" s="137"/>
      <c r="E392" s="138">
        <v>13663461001</v>
      </c>
      <c r="F392" s="126">
        <v>14564201001</v>
      </c>
      <c r="G392" s="127" t="s">
        <v>299</v>
      </c>
      <c r="H392" s="102"/>
      <c r="I392" s="70" t="s">
        <v>115</v>
      </c>
      <c r="J392" s="70">
        <v>5</v>
      </c>
      <c r="K392" s="107">
        <v>28.584500448</v>
      </c>
      <c r="L392" s="107">
        <f>ROUND((K392*$C$3),2)</f>
        <v>34.299999999999997</v>
      </c>
      <c r="M392" s="104">
        <f>L392*H392</f>
        <v>0</v>
      </c>
      <c r="N392" s="105">
        <f>K392*(1-$F$5-$F$7)*(1-$F$9)*(1+$F$11)</f>
        <v>28.584500448</v>
      </c>
      <c r="O392" s="105">
        <f>N392*H392</f>
        <v>0</v>
      </c>
      <c r="P392" s="106">
        <f>ROUND((N392*$C$3),2)</f>
        <v>34.299999999999997</v>
      </c>
      <c r="Q392" s="106">
        <f>P392*H392</f>
        <v>0</v>
      </c>
    </row>
    <row r="393" spans="2:17" ht="14.45" customHeight="1">
      <c r="B393" s="126"/>
      <c r="C393" s="128"/>
      <c r="D393" s="137"/>
      <c r="E393" s="138"/>
      <c r="F393" s="126"/>
      <c r="G393" s="127"/>
      <c r="H393" s="102"/>
      <c r="I393" s="70"/>
      <c r="J393" s="70"/>
      <c r="K393" s="107"/>
      <c r="L393" s="107"/>
      <c r="M393" s="104"/>
      <c r="N393" s="105"/>
      <c r="O393" s="105"/>
      <c r="P393" s="106"/>
      <c r="Q393" s="106"/>
    </row>
    <row r="394" spans="2:17" ht="14.45" customHeight="1">
      <c r="B394" s="149"/>
      <c r="C394" s="147" t="s">
        <v>21</v>
      </c>
      <c r="D394" s="91" t="s">
        <v>23</v>
      </c>
      <c r="E394" s="148">
        <v>13661101001</v>
      </c>
      <c r="F394" s="149">
        <v>14563671001</v>
      </c>
      <c r="G394" s="153" t="s">
        <v>300</v>
      </c>
      <c r="H394" s="102"/>
      <c r="I394" s="91" t="s">
        <v>115</v>
      </c>
      <c r="J394" s="91">
        <v>10</v>
      </c>
      <c r="K394" s="96">
        <v>13.651427651178242</v>
      </c>
      <c r="L394" s="96">
        <f>ROUND((K394*$C$3),2)</f>
        <v>16.38</v>
      </c>
      <c r="M394" s="97">
        <f>L394*H394</f>
        <v>0</v>
      </c>
      <c r="N394" s="98">
        <f>K394*(1-$F$5-$F$7)*(1-$F$9)*(1+$F$11)</f>
        <v>13.651427651178242</v>
      </c>
      <c r="O394" s="98">
        <f>N394*H394</f>
        <v>0</v>
      </c>
      <c r="P394" s="99">
        <f>ROUND((N394*$C$3),2)</f>
        <v>16.38</v>
      </c>
      <c r="Q394" s="99">
        <f>P394*H394</f>
        <v>0</v>
      </c>
    </row>
    <row r="395" spans="2:17" ht="14.45" customHeight="1">
      <c r="B395" s="124"/>
      <c r="C395" s="128" t="s">
        <v>21</v>
      </c>
      <c r="D395" s="137"/>
      <c r="E395" s="138">
        <v>13661111001</v>
      </c>
      <c r="F395" s="126">
        <v>14563691001</v>
      </c>
      <c r="G395" s="127" t="s">
        <v>301</v>
      </c>
      <c r="H395" s="102"/>
      <c r="I395" s="70" t="s">
        <v>115</v>
      </c>
      <c r="J395" s="70">
        <v>10</v>
      </c>
      <c r="K395" s="107">
        <v>17.278019037299327</v>
      </c>
      <c r="L395" s="107">
        <f>ROUND((K395*$C$3),2)</f>
        <v>20.73</v>
      </c>
      <c r="M395" s="104">
        <f>L395*H395</f>
        <v>0</v>
      </c>
      <c r="N395" s="105">
        <f>K395*(1-$F$5-$F$7)*(1-$F$9)*(1+$F$11)</f>
        <v>17.278019037299327</v>
      </c>
      <c r="O395" s="105">
        <f>N395*H395</f>
        <v>0</v>
      </c>
      <c r="P395" s="106">
        <f>ROUND((N395*$C$3),2)</f>
        <v>20.73</v>
      </c>
      <c r="Q395" s="106">
        <f>P395*H395</f>
        <v>0</v>
      </c>
    </row>
    <row r="396" spans="2:17" ht="14.45" customHeight="1">
      <c r="B396" s="124"/>
      <c r="C396" s="128"/>
      <c r="D396" s="137"/>
      <c r="E396" s="138"/>
      <c r="F396" s="126"/>
      <c r="G396" s="127"/>
      <c r="H396" s="102"/>
      <c r="I396" s="70"/>
      <c r="J396" s="70"/>
      <c r="K396" s="107"/>
      <c r="L396" s="107"/>
      <c r="M396" s="104"/>
      <c r="N396" s="105"/>
      <c r="O396" s="105"/>
      <c r="P396" s="106"/>
      <c r="Q396" s="106"/>
    </row>
    <row r="397" spans="2:17" ht="14.45" customHeight="1">
      <c r="B397" s="124"/>
      <c r="C397" s="128" t="s">
        <v>21</v>
      </c>
      <c r="D397" s="137"/>
      <c r="E397" s="138">
        <v>13661141001</v>
      </c>
      <c r="F397" s="126">
        <v>14563731001</v>
      </c>
      <c r="G397" s="127" t="s">
        <v>302</v>
      </c>
      <c r="H397" s="102"/>
      <c r="I397" s="70" t="s">
        <v>115</v>
      </c>
      <c r="J397" s="70">
        <v>10</v>
      </c>
      <c r="K397" s="107">
        <v>25.234457173390084</v>
      </c>
      <c r="L397" s="107">
        <f>ROUND((K397*$C$3),2)</f>
        <v>30.28</v>
      </c>
      <c r="M397" s="104">
        <f>L397*H397</f>
        <v>0</v>
      </c>
      <c r="N397" s="105">
        <f>K397*(1-$F$5-$F$7)*(1-$F$9)*(1+$F$11)</f>
        <v>25.234457173390084</v>
      </c>
      <c r="O397" s="105">
        <f>N397*H397</f>
        <v>0</v>
      </c>
      <c r="P397" s="106">
        <f>ROUND((N397*$C$3),2)</f>
        <v>30.28</v>
      </c>
      <c r="Q397" s="106">
        <f>P397*H397</f>
        <v>0</v>
      </c>
    </row>
    <row r="398" spans="2:17" ht="14.45" customHeight="1">
      <c r="B398" s="124"/>
      <c r="C398" s="128"/>
      <c r="D398" s="137"/>
      <c r="E398" s="138"/>
      <c r="F398" s="126"/>
      <c r="G398" s="127"/>
      <c r="H398" s="102"/>
      <c r="I398" s="70"/>
      <c r="J398" s="70"/>
      <c r="K398" s="107"/>
      <c r="L398" s="107"/>
      <c r="M398" s="104"/>
      <c r="N398" s="105"/>
      <c r="O398" s="105"/>
      <c r="P398" s="106"/>
      <c r="Q398" s="106"/>
    </row>
    <row r="399" spans="2:17" ht="14.45" customHeight="1">
      <c r="B399" s="124"/>
      <c r="C399" s="128" t="s">
        <v>21</v>
      </c>
      <c r="D399" s="137"/>
      <c r="E399" s="138">
        <v>13661151001</v>
      </c>
      <c r="F399" s="126">
        <v>14563741001</v>
      </c>
      <c r="G399" s="127" t="s">
        <v>303</v>
      </c>
      <c r="H399" s="102"/>
      <c r="I399" s="70" t="s">
        <v>115</v>
      </c>
      <c r="J399" s="70">
        <v>10</v>
      </c>
      <c r="K399" s="107">
        <v>15.209620908332926</v>
      </c>
      <c r="L399" s="107">
        <f>ROUND((K399*$C$3),2)</f>
        <v>18.25</v>
      </c>
      <c r="M399" s="104">
        <f>L399*H399</f>
        <v>0</v>
      </c>
      <c r="N399" s="105">
        <f>K399*(1-$F$5-$F$7)*(1-$F$9)*(1+$F$11)</f>
        <v>15.209620908332926</v>
      </c>
      <c r="O399" s="105">
        <f>N399*H399</f>
        <v>0</v>
      </c>
      <c r="P399" s="106">
        <f>ROUND((N399*$C$3),2)</f>
        <v>18.25</v>
      </c>
      <c r="Q399" s="106">
        <f>P399*H399</f>
        <v>0</v>
      </c>
    </row>
    <row r="400" spans="2:17" ht="14.45" customHeight="1">
      <c r="B400" s="124"/>
      <c r="C400" s="128" t="s">
        <v>21</v>
      </c>
      <c r="D400" s="137"/>
      <c r="E400" s="138">
        <v>13661161001</v>
      </c>
      <c r="F400" s="126">
        <v>14563751001</v>
      </c>
      <c r="G400" s="127" t="s">
        <v>304</v>
      </c>
      <c r="H400" s="102"/>
      <c r="I400" s="70" t="s">
        <v>115</v>
      </c>
      <c r="J400" s="70">
        <v>10</v>
      </c>
      <c r="K400" s="107">
        <v>24.324361996644868</v>
      </c>
      <c r="L400" s="107">
        <f>ROUND((K400*$C$3),2)</f>
        <v>29.19</v>
      </c>
      <c r="M400" s="104">
        <f>L400*H400</f>
        <v>0</v>
      </c>
      <c r="N400" s="105">
        <f>K400*(1-$F$5-$F$7)*(1-$F$9)*(1+$F$11)</f>
        <v>24.324361996644868</v>
      </c>
      <c r="O400" s="105">
        <f>N400*H400</f>
        <v>0</v>
      </c>
      <c r="P400" s="106">
        <f>ROUND((N400*$C$3),2)</f>
        <v>29.19</v>
      </c>
      <c r="Q400" s="106">
        <f>P400*H400</f>
        <v>0</v>
      </c>
    </row>
    <row r="401" spans="2:17" ht="14.45" customHeight="1">
      <c r="B401" s="155"/>
      <c r="C401" s="128"/>
      <c r="D401" s="137"/>
      <c r="E401" s="128"/>
      <c r="F401" s="126"/>
      <c r="G401" s="127"/>
      <c r="H401" s="102"/>
      <c r="I401" s="70"/>
      <c r="J401" s="70"/>
      <c r="K401" s="107"/>
      <c r="L401" s="107"/>
      <c r="M401" s="104"/>
      <c r="N401" s="105"/>
      <c r="O401" s="105"/>
      <c r="P401" s="106"/>
      <c r="Q401" s="106"/>
    </row>
    <row r="402" spans="2:17" ht="14.45" customHeight="1">
      <c r="B402" s="124"/>
      <c r="C402" s="128" t="s">
        <v>21</v>
      </c>
      <c r="D402" s="137"/>
      <c r="E402" s="156">
        <v>13661171001</v>
      </c>
      <c r="F402" s="126">
        <v>14563761001</v>
      </c>
      <c r="G402" s="127" t="s">
        <v>305</v>
      </c>
      <c r="H402" s="102"/>
      <c r="I402" s="70" t="s">
        <v>115</v>
      </c>
      <c r="J402" s="70">
        <v>10</v>
      </c>
      <c r="K402" s="107">
        <v>26.820229072264322</v>
      </c>
      <c r="L402" s="107">
        <f>ROUND((K402*$C$3),2)</f>
        <v>32.18</v>
      </c>
      <c r="M402" s="104">
        <f>L402*H402</f>
        <v>0</v>
      </c>
      <c r="N402" s="105">
        <f>K402*(1-$F$5-$F$7)*(1-$F$9)*(1+$F$11)</f>
        <v>26.820229072264322</v>
      </c>
      <c r="O402" s="105">
        <f>N402*H402</f>
        <v>0</v>
      </c>
      <c r="P402" s="106">
        <f>ROUND((N402*$C$3),2)</f>
        <v>32.18</v>
      </c>
      <c r="Q402" s="106">
        <f>P402*H402</f>
        <v>0</v>
      </c>
    </row>
    <row r="403" spans="2:17" ht="14.45" customHeight="1">
      <c r="B403" s="124"/>
      <c r="C403" s="128" t="s">
        <v>21</v>
      </c>
      <c r="D403" s="137"/>
      <c r="E403" s="156">
        <v>13661181001</v>
      </c>
      <c r="F403" s="126">
        <v>14563771001</v>
      </c>
      <c r="G403" s="127" t="s">
        <v>306</v>
      </c>
      <c r="H403" s="102"/>
      <c r="I403" s="70" t="s">
        <v>115</v>
      </c>
      <c r="J403" s="70">
        <v>10</v>
      </c>
      <c r="K403" s="107">
        <v>26.696125184526338</v>
      </c>
      <c r="L403" s="107">
        <f>ROUND((K403*$C$3),2)</f>
        <v>32.04</v>
      </c>
      <c r="M403" s="104">
        <f>L403*H403</f>
        <v>0</v>
      </c>
      <c r="N403" s="105">
        <f>K403*(1-$F$5-$F$7)*(1-$F$9)*(1+$F$11)</f>
        <v>26.696125184526338</v>
      </c>
      <c r="O403" s="105">
        <f>N403*H403</f>
        <v>0</v>
      </c>
      <c r="P403" s="106">
        <f>ROUND((N403*$C$3),2)</f>
        <v>32.04</v>
      </c>
      <c r="Q403" s="106">
        <f>P403*H403</f>
        <v>0</v>
      </c>
    </row>
    <row r="404" spans="2:17" ht="14.45" customHeight="1">
      <c r="B404" s="124"/>
      <c r="C404" s="128" t="s">
        <v>21</v>
      </c>
      <c r="D404" s="137"/>
      <c r="E404" s="156">
        <v>13663351001</v>
      </c>
      <c r="F404" s="126">
        <v>14564191001</v>
      </c>
      <c r="G404" s="127" t="s">
        <v>307</v>
      </c>
      <c r="H404" s="102"/>
      <c r="I404" s="70" t="s">
        <v>115</v>
      </c>
      <c r="J404" s="70">
        <v>10</v>
      </c>
      <c r="K404" s="107">
        <v>32.468934288</v>
      </c>
      <c r="L404" s="107">
        <f>ROUND((K404*$C$3),2)</f>
        <v>38.96</v>
      </c>
      <c r="M404" s="104">
        <f>L404*H404</f>
        <v>0</v>
      </c>
      <c r="N404" s="105">
        <f>K404*(1-$F$5-$F$7)*(1-$F$9)*(1+$F$11)</f>
        <v>32.468934288</v>
      </c>
      <c r="O404" s="105">
        <f>N404*H404</f>
        <v>0</v>
      </c>
      <c r="P404" s="106">
        <f>ROUND((N404*$C$3),2)</f>
        <v>38.96</v>
      </c>
      <c r="Q404" s="106">
        <f>P404*H404</f>
        <v>0</v>
      </c>
    </row>
    <row r="405" spans="2:17" ht="14.45" customHeight="1">
      <c r="B405" s="124"/>
      <c r="C405" s="128" t="s">
        <v>21</v>
      </c>
      <c r="D405" s="137"/>
      <c r="E405" s="156">
        <v>13661201001</v>
      </c>
      <c r="F405" s="126">
        <v>14563781001</v>
      </c>
      <c r="G405" s="127" t="s">
        <v>308</v>
      </c>
      <c r="H405" s="102"/>
      <c r="I405" s="70" t="s">
        <v>115</v>
      </c>
      <c r="J405" s="70">
        <v>10</v>
      </c>
      <c r="K405" s="107">
        <v>32.468934288</v>
      </c>
      <c r="L405" s="107">
        <f>ROUND((K405*$C$3),2)</f>
        <v>38.96</v>
      </c>
      <c r="M405" s="104">
        <f>L405*H405</f>
        <v>0</v>
      </c>
      <c r="N405" s="105">
        <f>K405*(1-$F$5-$F$7)*(1-$F$9)*(1+$F$11)</f>
        <v>32.468934288</v>
      </c>
      <c r="O405" s="105">
        <f>N405*H405</f>
        <v>0</v>
      </c>
      <c r="P405" s="106">
        <f>ROUND((N405*$C$3),2)</f>
        <v>38.96</v>
      </c>
      <c r="Q405" s="106">
        <f>P405*H405</f>
        <v>0</v>
      </c>
    </row>
    <row r="406" spans="2:17" ht="14.45" customHeight="1">
      <c r="B406" s="124"/>
      <c r="C406" s="128"/>
      <c r="D406" s="137"/>
      <c r="E406" s="156"/>
      <c r="F406" s="126"/>
      <c r="G406" s="141"/>
      <c r="H406" s="102"/>
      <c r="I406" s="70"/>
      <c r="J406" s="70"/>
      <c r="K406" s="107"/>
      <c r="L406" s="107"/>
      <c r="M406" s="104"/>
      <c r="N406" s="105"/>
      <c r="O406" s="105"/>
      <c r="P406" s="106"/>
      <c r="Q406" s="106"/>
    </row>
    <row r="407" spans="2:17" ht="14.45" customHeight="1">
      <c r="B407" s="124"/>
      <c r="C407" s="128" t="s">
        <v>21</v>
      </c>
      <c r="D407" s="137"/>
      <c r="E407" s="156">
        <v>13661211001</v>
      </c>
      <c r="F407" s="126">
        <v>14563791001</v>
      </c>
      <c r="G407" s="127" t="s">
        <v>309</v>
      </c>
      <c r="H407" s="102"/>
      <c r="I407" s="70" t="s">
        <v>115</v>
      </c>
      <c r="J407" s="70">
        <v>10</v>
      </c>
      <c r="K407" s="107">
        <v>36.210756577771782</v>
      </c>
      <c r="L407" s="107">
        <f>ROUND((K407*$C$3),2)</f>
        <v>43.45</v>
      </c>
      <c r="M407" s="104">
        <f>L407*H407</f>
        <v>0</v>
      </c>
      <c r="N407" s="105">
        <f>K407*(1-$F$5-$F$7)*(1-$F$9)*(1+$F$11)</f>
        <v>36.210756577771782</v>
      </c>
      <c r="O407" s="105">
        <f>N407*H407</f>
        <v>0</v>
      </c>
      <c r="P407" s="106">
        <f>ROUND((N407*$C$3),2)</f>
        <v>43.45</v>
      </c>
      <c r="Q407" s="106">
        <f>P407*H407</f>
        <v>0</v>
      </c>
    </row>
    <row r="408" spans="2:17" ht="14.45" customHeight="1">
      <c r="B408" s="124"/>
      <c r="C408" s="128"/>
      <c r="D408" s="137"/>
      <c r="E408" s="156"/>
      <c r="F408" s="126"/>
      <c r="G408" s="127"/>
      <c r="H408" s="102"/>
      <c r="I408" s="70"/>
      <c r="J408" s="70"/>
      <c r="K408" s="107"/>
      <c r="L408" s="107"/>
      <c r="M408" s="104"/>
      <c r="N408" s="105"/>
      <c r="O408" s="105"/>
      <c r="P408" s="106"/>
      <c r="Q408" s="106"/>
    </row>
    <row r="409" spans="2:17" ht="14.45" customHeight="1">
      <c r="B409" s="124"/>
      <c r="C409" s="125" t="s">
        <v>21</v>
      </c>
      <c r="D409" s="137"/>
      <c r="E409" s="138">
        <v>13661231001</v>
      </c>
      <c r="F409" s="126">
        <v>14563801001</v>
      </c>
      <c r="G409" s="127" t="s">
        <v>310</v>
      </c>
      <c r="H409" s="102"/>
      <c r="I409" s="70" t="s">
        <v>115</v>
      </c>
      <c r="J409" s="70">
        <v>10</v>
      </c>
      <c r="K409" s="107">
        <v>30.848274500736007</v>
      </c>
      <c r="L409" s="107">
        <f>ROUND((K409*$C$3),2)</f>
        <v>37.020000000000003</v>
      </c>
      <c r="M409" s="104">
        <f>L409*H409</f>
        <v>0</v>
      </c>
      <c r="N409" s="105">
        <f>K409*(1-$F$5-$F$7)*(1-$F$9)*(1+$F$11)</f>
        <v>30.848274500736007</v>
      </c>
      <c r="O409" s="105">
        <f>N409*H409</f>
        <v>0</v>
      </c>
      <c r="P409" s="106">
        <f>ROUND((N409*$C$3),2)</f>
        <v>37.020000000000003</v>
      </c>
      <c r="Q409" s="106">
        <f>P409*H409</f>
        <v>0</v>
      </c>
    </row>
    <row r="410" spans="2:17" ht="14.45" customHeight="1">
      <c r="B410" s="124"/>
      <c r="C410" s="125"/>
      <c r="D410" s="137"/>
      <c r="E410" s="138"/>
      <c r="F410" s="126"/>
      <c r="G410" s="127"/>
      <c r="H410" s="102"/>
      <c r="I410" s="70"/>
      <c r="J410" s="70"/>
      <c r="K410" s="107"/>
      <c r="L410" s="107"/>
      <c r="M410" s="104"/>
      <c r="N410" s="105"/>
      <c r="O410" s="105"/>
      <c r="P410" s="106"/>
      <c r="Q410" s="106"/>
    </row>
    <row r="411" spans="2:17" ht="14.45" customHeight="1">
      <c r="B411" s="124"/>
      <c r="C411" s="125" t="s">
        <v>21</v>
      </c>
      <c r="D411" s="137"/>
      <c r="E411" s="128">
        <v>13662861001</v>
      </c>
      <c r="F411" s="126">
        <v>14564051001</v>
      </c>
      <c r="G411" s="127" t="s">
        <v>311</v>
      </c>
      <c r="H411" s="102"/>
      <c r="I411" s="70" t="s">
        <v>115</v>
      </c>
      <c r="J411" s="70">
        <v>10</v>
      </c>
      <c r="K411" s="107">
        <v>16.805210803659332</v>
      </c>
      <c r="L411" s="107">
        <f>ROUND((K411*$C$3),2)</f>
        <v>20.170000000000002</v>
      </c>
      <c r="M411" s="104">
        <f>L411*H411</f>
        <v>0</v>
      </c>
      <c r="N411" s="105">
        <f>K411*(1-$F$5-$F$7)*(1-$F$9)*(1+$F$11)</f>
        <v>16.805210803659332</v>
      </c>
      <c r="O411" s="105">
        <f>N411*H411</f>
        <v>0</v>
      </c>
      <c r="P411" s="106">
        <f>ROUND((N411*$C$3),2)</f>
        <v>20.170000000000002</v>
      </c>
      <c r="Q411" s="106">
        <f>P411*H411</f>
        <v>0</v>
      </c>
    </row>
    <row r="412" spans="2:17" ht="14.45" customHeight="1">
      <c r="B412" s="124"/>
      <c r="C412" s="125" t="s">
        <v>21</v>
      </c>
      <c r="D412" s="137"/>
      <c r="E412" s="128">
        <v>13662911001</v>
      </c>
      <c r="F412" s="126">
        <v>14564101001</v>
      </c>
      <c r="G412" s="127" t="s">
        <v>312</v>
      </c>
      <c r="H412" s="102"/>
      <c r="I412" s="70" t="s">
        <v>115</v>
      </c>
      <c r="J412" s="70">
        <v>10</v>
      </c>
      <c r="K412" s="107">
        <v>21.018304293197335</v>
      </c>
      <c r="L412" s="107">
        <f>ROUND((K412*$C$3),2)</f>
        <v>25.22</v>
      </c>
      <c r="M412" s="104">
        <f>L412*H412</f>
        <v>0</v>
      </c>
      <c r="N412" s="105">
        <f>K412*(1-$F$5-$F$7)*(1-$F$9)*(1+$F$11)</f>
        <v>21.018304293197335</v>
      </c>
      <c r="O412" s="105">
        <f>N412*H412</f>
        <v>0</v>
      </c>
      <c r="P412" s="106">
        <f>ROUND((N412*$C$3),2)</f>
        <v>25.22</v>
      </c>
      <c r="Q412" s="106">
        <f>P412*H412</f>
        <v>0</v>
      </c>
    </row>
    <row r="413" spans="2:17" ht="14.45" customHeight="1">
      <c r="B413" s="124"/>
      <c r="C413" s="125"/>
      <c r="D413" s="137"/>
      <c r="E413" s="128"/>
      <c r="F413" s="157"/>
      <c r="G413" s="127"/>
      <c r="H413" s="102"/>
      <c r="I413" s="70"/>
      <c r="J413" s="70"/>
      <c r="K413" s="107"/>
      <c r="L413" s="107"/>
      <c r="M413" s="104"/>
      <c r="N413" s="105"/>
      <c r="O413" s="105"/>
      <c r="P413" s="106"/>
      <c r="Q413" s="106"/>
    </row>
    <row r="414" spans="2:17" ht="14.45" customHeight="1">
      <c r="B414" s="124"/>
      <c r="C414" s="125" t="s">
        <v>21</v>
      </c>
      <c r="D414" s="137"/>
      <c r="E414" s="158">
        <v>13662871001</v>
      </c>
      <c r="F414" s="126">
        <v>14564061001</v>
      </c>
      <c r="G414" s="127" t="s">
        <v>313</v>
      </c>
      <c r="H414" s="102"/>
      <c r="I414" s="70" t="s">
        <v>115</v>
      </c>
      <c r="J414" s="70">
        <v>10</v>
      </c>
      <c r="K414" s="107">
        <v>21.793381794388083</v>
      </c>
      <c r="L414" s="107">
        <f>ROUND((K414*$C$3),2)</f>
        <v>26.15</v>
      </c>
      <c r="M414" s="104">
        <f>L414*H414</f>
        <v>0</v>
      </c>
      <c r="N414" s="105">
        <f>K414*(1-$F$5-$F$7)*(1-$F$9)*(1+$F$11)</f>
        <v>21.793381794388083</v>
      </c>
      <c r="O414" s="105">
        <f>N414*H414</f>
        <v>0</v>
      </c>
      <c r="P414" s="106">
        <f>ROUND((N414*$C$3),2)</f>
        <v>26.15</v>
      </c>
      <c r="Q414" s="106">
        <f>P414*H414</f>
        <v>0</v>
      </c>
    </row>
    <row r="415" spans="2:17" ht="14.45" customHeight="1">
      <c r="B415" s="124"/>
      <c r="C415" s="125" t="s">
        <v>21</v>
      </c>
      <c r="D415" s="137"/>
      <c r="E415" s="158">
        <v>13662921001</v>
      </c>
      <c r="F415" s="126">
        <v>14564111001</v>
      </c>
      <c r="G415" s="127" t="s">
        <v>314</v>
      </c>
      <c r="H415" s="102"/>
      <c r="I415" s="70" t="s">
        <v>115</v>
      </c>
      <c r="J415" s="70">
        <v>10</v>
      </c>
      <c r="K415" s="107">
        <v>23.520176158407185</v>
      </c>
      <c r="L415" s="107">
        <f>ROUND((K415*$C$3),2)</f>
        <v>28.22</v>
      </c>
      <c r="M415" s="104">
        <f>L415*H415</f>
        <v>0</v>
      </c>
      <c r="N415" s="105">
        <f>K415*(1-$F$5-$F$7)*(1-$F$9)*(1+$F$11)</f>
        <v>23.520176158407185</v>
      </c>
      <c r="O415" s="105">
        <f>N415*H415</f>
        <v>0</v>
      </c>
      <c r="P415" s="106">
        <f>ROUND((N415*$C$3),2)</f>
        <v>28.22</v>
      </c>
      <c r="Q415" s="106">
        <f>P415*H415</f>
        <v>0</v>
      </c>
    </row>
    <row r="416" spans="2:17" ht="14.45" customHeight="1">
      <c r="B416" s="124"/>
      <c r="C416" s="125"/>
      <c r="D416" s="137"/>
      <c r="E416" s="158"/>
      <c r="F416" s="157"/>
      <c r="G416" s="127"/>
      <c r="H416" s="102"/>
      <c r="I416" s="70"/>
      <c r="J416" s="70"/>
      <c r="K416" s="107"/>
      <c r="L416" s="107"/>
      <c r="M416" s="104"/>
      <c r="N416" s="105"/>
      <c r="O416" s="105"/>
      <c r="P416" s="106"/>
      <c r="Q416" s="106"/>
    </row>
    <row r="417" spans="2:17" ht="14.45" customHeight="1">
      <c r="B417" s="124"/>
      <c r="C417" s="125" t="s">
        <v>21</v>
      </c>
      <c r="D417" s="137"/>
      <c r="E417" s="158">
        <v>13662881001</v>
      </c>
      <c r="F417" s="126">
        <v>14564071001</v>
      </c>
      <c r="G417" s="127" t="s">
        <v>315</v>
      </c>
      <c r="H417" s="102"/>
      <c r="I417" s="70" t="s">
        <v>115</v>
      </c>
      <c r="J417" s="70">
        <v>10</v>
      </c>
      <c r="K417" s="107">
        <v>26.53639336883893</v>
      </c>
      <c r="L417" s="107">
        <f>ROUND((K417*$C$3),2)</f>
        <v>31.84</v>
      </c>
      <c r="M417" s="104">
        <f>L417*H417</f>
        <v>0</v>
      </c>
      <c r="N417" s="105">
        <f>K417*(1-$F$5-$F$7)*(1-$F$9)*(1+$F$11)</f>
        <v>26.53639336883893</v>
      </c>
      <c r="O417" s="105">
        <f>N417*H417</f>
        <v>0</v>
      </c>
      <c r="P417" s="106">
        <f>ROUND((N417*$C$3),2)</f>
        <v>31.84</v>
      </c>
      <c r="Q417" s="106">
        <f>P417*H417</f>
        <v>0</v>
      </c>
    </row>
    <row r="418" spans="2:17" ht="14.45" customHeight="1">
      <c r="B418" s="124"/>
      <c r="C418" s="125" t="s">
        <v>21</v>
      </c>
      <c r="D418" s="137"/>
      <c r="E418" s="158">
        <v>13662941001</v>
      </c>
      <c r="F418" s="126">
        <v>14564121001</v>
      </c>
      <c r="G418" s="127" t="s">
        <v>316</v>
      </c>
      <c r="H418" s="102"/>
      <c r="I418" s="70" t="s">
        <v>115</v>
      </c>
      <c r="J418" s="70">
        <v>10</v>
      </c>
      <c r="K418" s="107">
        <v>28.636043614601924</v>
      </c>
      <c r="L418" s="107">
        <f>ROUND((K418*$C$3),2)</f>
        <v>34.36</v>
      </c>
      <c r="M418" s="104">
        <f>L418*H418</f>
        <v>0</v>
      </c>
      <c r="N418" s="105">
        <f>K418*(1-$F$5-$F$7)*(1-$F$9)*(1+$F$11)</f>
        <v>28.636043614601924</v>
      </c>
      <c r="O418" s="105">
        <f>N418*H418</f>
        <v>0</v>
      </c>
      <c r="P418" s="106">
        <f>ROUND((N418*$C$3),2)</f>
        <v>34.36</v>
      </c>
      <c r="Q418" s="106">
        <f>P418*H418</f>
        <v>0</v>
      </c>
    </row>
    <row r="419" spans="2:17" ht="14.45" customHeight="1">
      <c r="B419" s="124"/>
      <c r="C419" s="125"/>
      <c r="D419" s="137"/>
      <c r="E419" s="158"/>
      <c r="F419" s="157"/>
      <c r="G419" s="127"/>
      <c r="H419" s="102"/>
      <c r="I419" s="70"/>
      <c r="J419" s="70"/>
      <c r="K419" s="107"/>
      <c r="L419" s="107"/>
      <c r="M419" s="104"/>
      <c r="N419" s="105"/>
      <c r="O419" s="105"/>
      <c r="P419" s="106"/>
      <c r="Q419" s="106"/>
    </row>
    <row r="420" spans="2:17" ht="14.45" customHeight="1">
      <c r="B420" s="100"/>
      <c r="C420" s="91" t="s">
        <v>21</v>
      </c>
      <c r="D420" s="91" t="s">
        <v>23</v>
      </c>
      <c r="E420" s="91"/>
      <c r="F420" s="93">
        <v>12296961001</v>
      </c>
      <c r="G420" s="94" t="s">
        <v>317</v>
      </c>
      <c r="H420" s="95"/>
      <c r="I420" s="91" t="s">
        <v>115</v>
      </c>
      <c r="J420" s="91">
        <v>1</v>
      </c>
      <c r="K420" s="96">
        <v>6.2051943868992003</v>
      </c>
      <c r="L420" s="96">
        <f>ROUND((K420*$C$3),2)</f>
        <v>7.45</v>
      </c>
      <c r="M420" s="97">
        <f>L420*H420</f>
        <v>0</v>
      </c>
      <c r="N420" s="98">
        <f>K420*(1-$F$5-$F$7)*(1-$F$9)*(1+$F$11)</f>
        <v>6.2051943868992003</v>
      </c>
      <c r="O420" s="98">
        <f>N420*H420</f>
        <v>0</v>
      </c>
      <c r="P420" s="99">
        <f>ROUND((N420*$C$3),2)</f>
        <v>7.45</v>
      </c>
      <c r="Q420" s="99">
        <f>P420*H420</f>
        <v>0</v>
      </c>
    </row>
    <row r="421" spans="2:17" ht="14.45" customHeight="1">
      <c r="B421" s="100"/>
      <c r="C421" s="91"/>
      <c r="D421" s="137"/>
      <c r="E421" s="91"/>
      <c r="F421" s="93"/>
      <c r="G421" s="94"/>
      <c r="H421" s="95"/>
      <c r="I421" s="91"/>
      <c r="J421" s="91"/>
      <c r="K421" s="96"/>
      <c r="L421" s="96"/>
      <c r="M421" s="97"/>
      <c r="N421" s="98"/>
      <c r="O421" s="98"/>
      <c r="P421" s="99"/>
      <c r="Q421" s="99"/>
    </row>
    <row r="422" spans="2:17" ht="14.45" customHeight="1">
      <c r="B422" s="108"/>
      <c r="C422" s="109" t="s">
        <v>21</v>
      </c>
      <c r="D422" s="137"/>
      <c r="E422" s="70"/>
      <c r="F422" s="71">
        <v>12069271001</v>
      </c>
      <c r="G422" s="101" t="s">
        <v>318</v>
      </c>
      <c r="H422" s="102"/>
      <c r="I422" s="70" t="s">
        <v>115</v>
      </c>
      <c r="J422" s="70">
        <v>20</v>
      </c>
      <c r="K422" s="107">
        <v>5.2813098892942092</v>
      </c>
      <c r="L422" s="107">
        <f>ROUND((K422*$C$3),2)</f>
        <v>6.34</v>
      </c>
      <c r="M422" s="104">
        <f>L422*H422</f>
        <v>0</v>
      </c>
      <c r="N422" s="105">
        <f>K422*(1-$F$5-$F$7)*(1-$F$9)*(1+$F$11)</f>
        <v>5.2813098892942092</v>
      </c>
      <c r="O422" s="105">
        <f>N422*H422</f>
        <v>0</v>
      </c>
      <c r="P422" s="106">
        <f>ROUND((N422*$C$3),2)</f>
        <v>6.34</v>
      </c>
      <c r="Q422" s="106">
        <f>P422*H422</f>
        <v>0</v>
      </c>
    </row>
    <row r="423" spans="2:17" ht="14.45" customHeight="1">
      <c r="B423" s="108"/>
      <c r="C423" s="109" t="s">
        <v>21</v>
      </c>
      <c r="D423" s="137"/>
      <c r="E423" s="70"/>
      <c r="F423" s="71">
        <v>12069281001</v>
      </c>
      <c r="G423" s="101" t="s">
        <v>319</v>
      </c>
      <c r="H423" s="102"/>
      <c r="I423" s="70" t="s">
        <v>115</v>
      </c>
      <c r="J423" s="70">
        <v>20</v>
      </c>
      <c r="K423" s="107">
        <v>7.6117051145963517</v>
      </c>
      <c r="L423" s="107">
        <f>ROUND((K423*$C$3),2)</f>
        <v>9.1300000000000008</v>
      </c>
      <c r="M423" s="104">
        <f>L423*H423</f>
        <v>0</v>
      </c>
      <c r="N423" s="105">
        <f>K423*(1-$F$5-$F$7)*(1-$F$9)*(1+$F$11)</f>
        <v>7.6117051145963517</v>
      </c>
      <c r="O423" s="105">
        <f>N423*H423</f>
        <v>0</v>
      </c>
      <c r="P423" s="106">
        <f>ROUND((N423*$C$3),2)</f>
        <v>9.1300000000000008</v>
      </c>
      <c r="Q423" s="106">
        <f>P423*H423</f>
        <v>0</v>
      </c>
    </row>
    <row r="424" spans="2:17" ht="14.45" customHeight="1">
      <c r="B424" s="108"/>
      <c r="C424" s="109"/>
      <c r="D424" s="137"/>
      <c r="E424" s="70"/>
      <c r="F424" s="71"/>
      <c r="G424" s="101"/>
      <c r="H424" s="102"/>
      <c r="I424" s="70"/>
      <c r="J424" s="70"/>
      <c r="K424" s="107"/>
      <c r="L424" s="107"/>
      <c r="M424" s="104"/>
      <c r="N424" s="105"/>
      <c r="O424" s="105"/>
      <c r="P424" s="106"/>
      <c r="Q424" s="106"/>
    </row>
    <row r="425" spans="2:17" ht="14.45" customHeight="1">
      <c r="B425" s="67"/>
      <c r="C425" s="70" t="s">
        <v>21</v>
      </c>
      <c r="D425" s="137"/>
      <c r="E425" s="123">
        <v>11371051405</v>
      </c>
      <c r="F425" s="71">
        <v>11055311008</v>
      </c>
      <c r="G425" s="101" t="s">
        <v>320</v>
      </c>
      <c r="H425" s="102"/>
      <c r="I425" s="70" t="s">
        <v>115</v>
      </c>
      <c r="J425" s="70">
        <v>3</v>
      </c>
      <c r="K425" s="107">
        <v>6.9636070341868805</v>
      </c>
      <c r="L425" s="107">
        <f>ROUND((K425*$C$3),2)</f>
        <v>8.36</v>
      </c>
      <c r="M425" s="104">
        <f>L425*H425</f>
        <v>0</v>
      </c>
      <c r="N425" s="105">
        <f>K425*(1-$F$5-$F$7)*(1-$F$9)*(1+$F$11)</f>
        <v>6.9636070341868805</v>
      </c>
      <c r="O425" s="105">
        <f>N425*H425</f>
        <v>0</v>
      </c>
      <c r="P425" s="106">
        <f>ROUND((N425*$C$3),2)</f>
        <v>8.36</v>
      </c>
      <c r="Q425" s="106">
        <f>P425*H425</f>
        <v>0</v>
      </c>
    </row>
    <row r="426" spans="2:17" ht="14.45" customHeight="1">
      <c r="B426" s="67"/>
      <c r="C426" s="70"/>
      <c r="D426" s="137"/>
      <c r="E426" s="123"/>
      <c r="F426" s="71"/>
      <c r="G426" s="101"/>
      <c r="H426" s="102"/>
      <c r="I426" s="70"/>
      <c r="J426" s="70"/>
      <c r="K426" s="107"/>
      <c r="L426" s="107"/>
      <c r="M426" s="104"/>
      <c r="N426" s="105"/>
      <c r="O426" s="105"/>
      <c r="P426" s="106"/>
      <c r="Q426" s="106"/>
    </row>
    <row r="427" spans="2:17" ht="14.45" customHeight="1">
      <c r="B427" s="159"/>
      <c r="C427" s="91" t="s">
        <v>21</v>
      </c>
      <c r="D427" s="91" t="s">
        <v>23</v>
      </c>
      <c r="E427" s="122">
        <v>11371151405</v>
      </c>
      <c r="F427" s="93">
        <v>11055291008</v>
      </c>
      <c r="G427" s="94" t="s">
        <v>321</v>
      </c>
      <c r="H427" s="95"/>
      <c r="I427" s="91" t="s">
        <v>115</v>
      </c>
      <c r="J427" s="91">
        <v>6</v>
      </c>
      <c r="K427" s="96">
        <v>6.9636070341868805</v>
      </c>
      <c r="L427" s="96">
        <f>ROUND((K427*$C$3),2)</f>
        <v>8.36</v>
      </c>
      <c r="M427" s="97">
        <f>L427*H427</f>
        <v>0</v>
      </c>
      <c r="N427" s="98">
        <f>K427*(1-$F$5-$F$7)*(1-$F$9)*(1+$F$11)</f>
        <v>6.9636070341868805</v>
      </c>
      <c r="O427" s="98">
        <f>N427*H427</f>
        <v>0</v>
      </c>
      <c r="P427" s="99">
        <f>ROUND((N427*$C$3),2)</f>
        <v>8.36</v>
      </c>
      <c r="Q427" s="99">
        <f>P427*H427</f>
        <v>0</v>
      </c>
    </row>
    <row r="428" spans="2:17" ht="14.45" customHeight="1">
      <c r="B428" s="159"/>
      <c r="C428" s="91"/>
      <c r="D428" s="137"/>
      <c r="E428" s="122"/>
      <c r="F428" s="93"/>
      <c r="G428" s="94"/>
      <c r="H428" s="95"/>
      <c r="I428" s="91"/>
      <c r="J428" s="91"/>
      <c r="K428" s="96"/>
      <c r="L428" s="96"/>
      <c r="M428" s="97"/>
      <c r="N428" s="98"/>
      <c r="O428" s="98"/>
      <c r="P428" s="99"/>
      <c r="Q428" s="99"/>
    </row>
    <row r="429" spans="2:17" ht="14.45" customHeight="1">
      <c r="B429" s="67"/>
      <c r="C429" s="109" t="s">
        <v>21</v>
      </c>
      <c r="D429" s="137"/>
      <c r="E429" s="123">
        <v>11373351001</v>
      </c>
      <c r="F429" s="71">
        <v>11055341008</v>
      </c>
      <c r="G429" s="101" t="s">
        <v>322</v>
      </c>
      <c r="H429" s="102"/>
      <c r="I429" s="70" t="s">
        <v>115</v>
      </c>
      <c r="J429" s="70">
        <v>5</v>
      </c>
      <c r="K429" s="107">
        <v>9.4043168263672321</v>
      </c>
      <c r="L429" s="107">
        <f>ROUND((K429*$C$3),2)</f>
        <v>11.29</v>
      </c>
      <c r="M429" s="104">
        <f>L429*H429</f>
        <v>0</v>
      </c>
      <c r="N429" s="105">
        <f>K429*(1-$F$5-$F$7)*(1-$F$9)*(1+$F$11)</f>
        <v>9.4043168263672321</v>
      </c>
      <c r="O429" s="105">
        <f>N429*H429</f>
        <v>0</v>
      </c>
      <c r="P429" s="106">
        <f>ROUND((N429*$C$3),2)</f>
        <v>11.29</v>
      </c>
      <c r="Q429" s="106">
        <f>P429*H429</f>
        <v>0</v>
      </c>
    </row>
    <row r="430" spans="2:17" ht="14.45" customHeight="1">
      <c r="B430" s="67"/>
      <c r="C430" s="109"/>
      <c r="D430" s="137"/>
      <c r="E430" s="123"/>
      <c r="F430" s="71"/>
      <c r="G430" s="101"/>
      <c r="H430" s="102"/>
      <c r="I430" s="70"/>
      <c r="J430" s="70"/>
      <c r="K430" s="107"/>
      <c r="L430" s="107"/>
      <c r="M430" s="104"/>
      <c r="N430" s="105"/>
      <c r="O430" s="105"/>
      <c r="P430" s="106"/>
      <c r="Q430" s="106"/>
    </row>
    <row r="431" spans="2:17" ht="14.45" customHeight="1">
      <c r="B431" s="67"/>
      <c r="C431" s="109" t="s">
        <v>21</v>
      </c>
      <c r="D431" s="137"/>
      <c r="E431" s="70"/>
      <c r="F431" s="71">
        <v>11373451001</v>
      </c>
      <c r="G431" s="101" t="s">
        <v>323</v>
      </c>
      <c r="H431" s="102"/>
      <c r="I431" s="70" t="s">
        <v>115</v>
      </c>
      <c r="J431" s="70">
        <v>5</v>
      </c>
      <c r="K431" s="107">
        <v>8.0391740612494083</v>
      </c>
      <c r="L431" s="107">
        <f>ROUND((K431*$C$3),2)</f>
        <v>9.65</v>
      </c>
      <c r="M431" s="104">
        <f>L431*H431</f>
        <v>0</v>
      </c>
      <c r="N431" s="105">
        <f>K431*(1-$F$5-$F$7)*(1-$F$9)*(1+$F$11)</f>
        <v>8.0391740612494083</v>
      </c>
      <c r="O431" s="105">
        <f>N431*H431</f>
        <v>0</v>
      </c>
      <c r="P431" s="106">
        <f>ROUND((N431*$C$3),2)</f>
        <v>9.65</v>
      </c>
      <c r="Q431" s="106">
        <f>P431*H431</f>
        <v>0</v>
      </c>
    </row>
    <row r="432" spans="2:17" ht="14.45" customHeight="1">
      <c r="B432" s="67"/>
      <c r="C432" s="109"/>
      <c r="D432" s="137"/>
      <c r="E432" s="70"/>
      <c r="F432" s="71"/>
      <c r="G432" s="101"/>
      <c r="H432" s="102"/>
      <c r="I432" s="70"/>
      <c r="J432" s="70"/>
      <c r="K432" s="107"/>
      <c r="L432" s="107"/>
      <c r="M432" s="104"/>
      <c r="N432" s="105"/>
      <c r="O432" s="105"/>
      <c r="P432" s="106"/>
      <c r="Q432" s="106"/>
    </row>
    <row r="433" spans="2:17" ht="14.45" customHeight="1">
      <c r="B433" s="67"/>
      <c r="C433" s="91" t="s">
        <v>21</v>
      </c>
      <c r="D433" s="91" t="s">
        <v>23</v>
      </c>
      <c r="E433" s="122">
        <v>11370751405</v>
      </c>
      <c r="F433" s="93">
        <v>11055321008</v>
      </c>
      <c r="G433" s="94" t="s">
        <v>324</v>
      </c>
      <c r="H433" s="95"/>
      <c r="I433" s="91" t="s">
        <v>115</v>
      </c>
      <c r="J433" s="91">
        <v>5</v>
      </c>
      <c r="K433" s="96">
        <v>3.1549966127167481</v>
      </c>
      <c r="L433" s="96">
        <f>ROUND((K433*$C$3),2)</f>
        <v>3.79</v>
      </c>
      <c r="M433" s="97">
        <f>L433*H433</f>
        <v>0</v>
      </c>
      <c r="N433" s="98">
        <f>K433*(1-$F$5-$F$7)*(1-$F$9)*(1+$F$11)</f>
        <v>3.1549966127167481</v>
      </c>
      <c r="O433" s="98">
        <f>N433*H433</f>
        <v>0</v>
      </c>
      <c r="P433" s="99">
        <f>ROUND((N433*$C$3),2)</f>
        <v>3.79</v>
      </c>
      <c r="Q433" s="99">
        <f>P433*H433</f>
        <v>0</v>
      </c>
    </row>
    <row r="434" spans="2:17" ht="14.45" customHeight="1">
      <c r="B434" s="67"/>
      <c r="C434" s="70" t="s">
        <v>21</v>
      </c>
      <c r="D434" s="137"/>
      <c r="E434" s="123">
        <v>11370851405</v>
      </c>
      <c r="F434" s="71">
        <v>11055331008</v>
      </c>
      <c r="G434" s="101" t="s">
        <v>325</v>
      </c>
      <c r="H434" s="102"/>
      <c r="I434" s="70" t="s">
        <v>115</v>
      </c>
      <c r="J434" s="70">
        <v>5</v>
      </c>
      <c r="K434" s="107">
        <v>3.1549966127167481</v>
      </c>
      <c r="L434" s="107">
        <f>ROUND((K434*$C$3),2)</f>
        <v>3.79</v>
      </c>
      <c r="M434" s="104">
        <f>L434*H434</f>
        <v>0</v>
      </c>
      <c r="N434" s="105">
        <f>K434*(1-$F$5-$F$7)*(1-$F$9)*(1+$F$11)</f>
        <v>3.1549966127167481</v>
      </c>
      <c r="O434" s="105">
        <f>N434*H434</f>
        <v>0</v>
      </c>
      <c r="P434" s="106">
        <f>ROUND((N434*$C$3),2)</f>
        <v>3.79</v>
      </c>
      <c r="Q434" s="106">
        <f>P434*H434</f>
        <v>0</v>
      </c>
    </row>
    <row r="435" spans="2:17" ht="14.45" customHeight="1">
      <c r="B435" s="67"/>
      <c r="C435" s="70"/>
      <c r="D435" s="137"/>
      <c r="E435" s="123"/>
      <c r="F435" s="71"/>
      <c r="G435" s="101"/>
      <c r="H435" s="102"/>
      <c r="I435" s="70"/>
      <c r="J435" s="70"/>
      <c r="K435" s="107"/>
      <c r="L435" s="107"/>
      <c r="M435" s="104"/>
      <c r="N435" s="105"/>
      <c r="O435" s="105"/>
      <c r="P435" s="106"/>
      <c r="Q435" s="106"/>
    </row>
    <row r="436" spans="2:17" ht="14.45" customHeight="1">
      <c r="B436" s="67"/>
      <c r="C436" s="109" t="s">
        <v>21</v>
      </c>
      <c r="D436" s="137"/>
      <c r="E436" s="123">
        <v>11370951001</v>
      </c>
      <c r="F436" s="71">
        <v>11055351008</v>
      </c>
      <c r="G436" s="101" t="s">
        <v>326</v>
      </c>
      <c r="H436" s="102"/>
      <c r="I436" s="70" t="s">
        <v>115</v>
      </c>
      <c r="J436" s="70">
        <v>5</v>
      </c>
      <c r="K436" s="107">
        <v>2.9647039848518402</v>
      </c>
      <c r="L436" s="107">
        <f>ROUND((K436*$C$3),2)</f>
        <v>3.56</v>
      </c>
      <c r="M436" s="104">
        <f>L436*H436</f>
        <v>0</v>
      </c>
      <c r="N436" s="105">
        <f>K436*(1-$F$5-$F$7)*(1-$F$9)*(1+$F$11)</f>
        <v>2.9647039848518402</v>
      </c>
      <c r="O436" s="105">
        <f>N436*H436</f>
        <v>0</v>
      </c>
      <c r="P436" s="106">
        <f>ROUND((N436*$C$3),2)</f>
        <v>3.56</v>
      </c>
      <c r="Q436" s="106">
        <f>P436*H436</f>
        <v>0</v>
      </c>
    </row>
    <row r="437" spans="2:17" ht="14.45" customHeight="1">
      <c r="B437" s="67"/>
      <c r="C437" s="109"/>
      <c r="D437" s="137"/>
      <c r="E437" s="123"/>
      <c r="F437" s="71"/>
      <c r="G437" s="101"/>
      <c r="H437" s="102"/>
      <c r="I437" s="70"/>
      <c r="J437" s="70"/>
      <c r="K437" s="107"/>
      <c r="L437" s="107"/>
      <c r="M437" s="104"/>
      <c r="N437" s="105"/>
      <c r="O437" s="105"/>
      <c r="P437" s="106"/>
      <c r="Q437" s="106"/>
    </row>
    <row r="438" spans="2:17" ht="14.45" customHeight="1">
      <c r="B438" s="142"/>
      <c r="C438" s="91" t="s">
        <v>21</v>
      </c>
      <c r="D438" s="91" t="s">
        <v>23</v>
      </c>
      <c r="E438" s="122">
        <v>11370651001</v>
      </c>
      <c r="F438" s="93">
        <v>11055361008</v>
      </c>
      <c r="G438" s="94" t="s">
        <v>327</v>
      </c>
      <c r="H438" s="95"/>
      <c r="I438" s="91" t="s">
        <v>115</v>
      </c>
      <c r="J438" s="91">
        <v>5</v>
      </c>
      <c r="K438" s="96">
        <v>5.3985191166023041</v>
      </c>
      <c r="L438" s="96">
        <f>ROUND((K438*$C$3),2)</f>
        <v>6.48</v>
      </c>
      <c r="M438" s="97">
        <f>L438*H438</f>
        <v>0</v>
      </c>
      <c r="N438" s="98">
        <f>K438*(1-$F$5-$F$7)*(1-$F$9)*(1+$F$11)</f>
        <v>5.3985191166023041</v>
      </c>
      <c r="O438" s="98">
        <f>N438*H438</f>
        <v>0</v>
      </c>
      <c r="P438" s="99">
        <f>ROUND((N438*$C$3),2)</f>
        <v>6.48</v>
      </c>
      <c r="Q438" s="99">
        <f>P438*H438</f>
        <v>0</v>
      </c>
    </row>
    <row r="439" spans="2:17" ht="14.45" customHeight="1">
      <c r="B439" s="142"/>
      <c r="C439" s="91"/>
      <c r="D439" s="137"/>
      <c r="E439" s="122"/>
      <c r="F439" s="93"/>
      <c r="G439" s="94"/>
      <c r="H439" s="95"/>
      <c r="I439" s="91"/>
      <c r="J439" s="91"/>
      <c r="K439" s="96"/>
      <c r="L439" s="96"/>
      <c r="M439" s="97"/>
      <c r="N439" s="98"/>
      <c r="O439" s="98"/>
      <c r="P439" s="99"/>
      <c r="Q439" s="99"/>
    </row>
    <row r="440" spans="2:17" ht="14.45" customHeight="1">
      <c r="B440" s="67"/>
      <c r="C440" s="109" t="s">
        <v>21</v>
      </c>
      <c r="D440" s="137"/>
      <c r="E440" s="123">
        <v>11371251001</v>
      </c>
      <c r="F440" s="160">
        <v>11055371008</v>
      </c>
      <c r="G440" s="101" t="s">
        <v>328</v>
      </c>
      <c r="H440" s="102"/>
      <c r="I440" s="70" t="s">
        <v>115</v>
      </c>
      <c r="J440" s="70">
        <v>5</v>
      </c>
      <c r="K440" s="107">
        <v>3.3783836106451202</v>
      </c>
      <c r="L440" s="107">
        <f>ROUND((K440*$C$3),2)</f>
        <v>4.05</v>
      </c>
      <c r="M440" s="104">
        <f>L440*H440</f>
        <v>0</v>
      </c>
      <c r="N440" s="105">
        <f>K440*(1-$F$5-$F$7)*(1-$F$9)*(1+$F$11)</f>
        <v>3.3783836106451202</v>
      </c>
      <c r="O440" s="105">
        <f>N440*H440</f>
        <v>0</v>
      </c>
      <c r="P440" s="106">
        <f>ROUND((N440*$C$3),2)</f>
        <v>4.05</v>
      </c>
      <c r="Q440" s="106">
        <f>P440*H440</f>
        <v>0</v>
      </c>
    </row>
    <row r="441" spans="2:17" ht="14.45" customHeight="1">
      <c r="B441" s="67"/>
      <c r="C441" s="109"/>
      <c r="D441" s="137"/>
      <c r="E441" s="123"/>
      <c r="F441" s="160"/>
      <c r="G441" s="101"/>
      <c r="H441" s="102"/>
      <c r="I441" s="70"/>
      <c r="J441" s="70"/>
      <c r="K441" s="107"/>
      <c r="L441" s="107"/>
      <c r="M441" s="104"/>
      <c r="N441" s="105"/>
      <c r="O441" s="105"/>
      <c r="P441" s="106"/>
      <c r="Q441" s="106"/>
    </row>
    <row r="442" spans="2:17" ht="14.45" customHeight="1">
      <c r="B442" s="67"/>
      <c r="C442" s="109" t="s">
        <v>21</v>
      </c>
      <c r="D442" s="137"/>
      <c r="E442" s="123">
        <v>11370551001</v>
      </c>
      <c r="F442" s="161">
        <v>11056231008</v>
      </c>
      <c r="G442" s="162" t="s">
        <v>329</v>
      </c>
      <c r="H442" s="102"/>
      <c r="I442" s="70" t="s">
        <v>115</v>
      </c>
      <c r="J442" s="70">
        <v>5</v>
      </c>
      <c r="K442" s="107">
        <v>20.063461850974086</v>
      </c>
      <c r="L442" s="107">
        <f>ROUND((K442*$C$3),2)</f>
        <v>24.08</v>
      </c>
      <c r="M442" s="104">
        <f>L442*H442</f>
        <v>0</v>
      </c>
      <c r="N442" s="105">
        <f>K442*(1-$F$5-$F$7)*(1-$F$9)*(1+$F$11)</f>
        <v>20.063461850974086</v>
      </c>
      <c r="O442" s="105">
        <f>N442*H442</f>
        <v>0</v>
      </c>
      <c r="P442" s="106">
        <f>ROUND((N442*$C$3),2)</f>
        <v>24.08</v>
      </c>
      <c r="Q442" s="106">
        <f>P442*H442</f>
        <v>0</v>
      </c>
    </row>
    <row r="443" spans="2:17" ht="14.45" customHeight="1">
      <c r="B443" s="67"/>
      <c r="C443" s="109"/>
      <c r="D443" s="137"/>
      <c r="E443" s="123"/>
      <c r="F443" s="161"/>
      <c r="G443" s="162"/>
      <c r="H443" s="102"/>
      <c r="I443" s="70"/>
      <c r="J443" s="70"/>
      <c r="K443" s="107"/>
      <c r="L443" s="107"/>
      <c r="M443" s="104"/>
      <c r="N443" s="105"/>
      <c r="O443" s="105"/>
      <c r="P443" s="106"/>
      <c r="Q443" s="106"/>
    </row>
    <row r="444" spans="2:17" ht="14.45" customHeight="1">
      <c r="B444" s="67"/>
      <c r="C444" s="109" t="s">
        <v>21</v>
      </c>
      <c r="D444" s="137"/>
      <c r="E444" s="123"/>
      <c r="F444" s="71">
        <v>13207361008</v>
      </c>
      <c r="G444" s="101" t="s">
        <v>330</v>
      </c>
      <c r="H444" s="102"/>
      <c r="I444" s="70" t="s">
        <v>115</v>
      </c>
      <c r="J444" s="70">
        <v>4</v>
      </c>
      <c r="K444" s="107">
        <v>1.0726463274240001</v>
      </c>
      <c r="L444" s="107">
        <f>ROUND((K444*$C$3),2)</f>
        <v>1.29</v>
      </c>
      <c r="M444" s="104">
        <f>L444*H444</f>
        <v>0</v>
      </c>
      <c r="N444" s="105">
        <f>K444*(1-$F$5-$F$7)*(1-$F$9)*(1+$F$11)</f>
        <v>1.0726463274240001</v>
      </c>
      <c r="O444" s="105">
        <f>N444*H444</f>
        <v>0</v>
      </c>
      <c r="P444" s="106">
        <f>ROUND((N444*$C$3),2)</f>
        <v>1.29</v>
      </c>
      <c r="Q444" s="106">
        <f>P444*H444</f>
        <v>0</v>
      </c>
    </row>
    <row r="445" spans="2:17" ht="14.45" customHeight="1">
      <c r="B445" s="67"/>
      <c r="C445" s="109"/>
      <c r="D445" s="137"/>
      <c r="E445" s="123"/>
      <c r="F445" s="71"/>
      <c r="G445" s="101"/>
      <c r="H445" s="102"/>
      <c r="I445" s="70"/>
      <c r="J445" s="70"/>
      <c r="K445" s="107"/>
      <c r="L445" s="107"/>
      <c r="M445" s="104"/>
      <c r="N445" s="105"/>
      <c r="O445" s="105"/>
      <c r="P445" s="106"/>
      <c r="Q445" s="106"/>
    </row>
    <row r="446" spans="2:17" ht="14.45" customHeight="1">
      <c r="B446" s="67"/>
      <c r="C446" s="109" t="s">
        <v>21</v>
      </c>
      <c r="D446" s="137"/>
      <c r="E446" s="70"/>
      <c r="F446" s="71">
        <v>11376851001</v>
      </c>
      <c r="G446" s="101" t="s">
        <v>331</v>
      </c>
      <c r="H446" s="102"/>
      <c r="I446" s="70" t="s">
        <v>115</v>
      </c>
      <c r="J446" s="70">
        <v>1</v>
      </c>
      <c r="K446" s="107">
        <v>156.42605583329893</v>
      </c>
      <c r="L446" s="107">
        <f>ROUND((K446*$C$3),2)</f>
        <v>187.71</v>
      </c>
      <c r="M446" s="104">
        <f>L446*H446</f>
        <v>0</v>
      </c>
      <c r="N446" s="105">
        <f>K446*(1-$F$5-$F$7)*(1-$F$9)*(1+$F$11)</f>
        <v>156.42605583329893</v>
      </c>
      <c r="O446" s="105">
        <f>N446*H446</f>
        <v>0</v>
      </c>
      <c r="P446" s="106">
        <f>ROUND((N446*$C$3),2)</f>
        <v>187.71</v>
      </c>
      <c r="Q446" s="106">
        <f>P446*H446</f>
        <v>0</v>
      </c>
    </row>
    <row r="447" spans="2:17" ht="14.45" customHeight="1">
      <c r="B447" s="67"/>
      <c r="C447" s="109"/>
      <c r="D447" s="137"/>
      <c r="E447" s="70"/>
      <c r="F447" s="71"/>
      <c r="G447" s="101"/>
      <c r="H447" s="102"/>
      <c r="I447" s="70"/>
      <c r="J447" s="70"/>
      <c r="K447" s="107"/>
      <c r="L447" s="107"/>
      <c r="M447" s="104"/>
      <c r="N447" s="105"/>
      <c r="O447" s="105"/>
      <c r="P447" s="106"/>
      <c r="Q447" s="106"/>
    </row>
    <row r="448" spans="2:17" ht="14.45" customHeight="1">
      <c r="B448" s="67"/>
      <c r="C448" s="70" t="s">
        <v>21</v>
      </c>
      <c r="D448" s="137"/>
      <c r="E448" s="123">
        <v>13661411008</v>
      </c>
      <c r="F448" s="71">
        <v>14563891001</v>
      </c>
      <c r="G448" s="101" t="s">
        <v>332</v>
      </c>
      <c r="H448" s="102"/>
      <c r="I448" s="70" t="s">
        <v>115</v>
      </c>
      <c r="J448" s="70">
        <v>5</v>
      </c>
      <c r="K448" s="107">
        <v>23.627222976000002</v>
      </c>
      <c r="L448" s="107">
        <f>ROUND((K448*$C$3),2)</f>
        <v>28.35</v>
      </c>
      <c r="M448" s="104">
        <f>L448*H448</f>
        <v>0</v>
      </c>
      <c r="N448" s="105">
        <f>K448*(1-$F$5-$F$7)*(1-$F$9)*(1+$F$11)</f>
        <v>23.627222976000002</v>
      </c>
      <c r="O448" s="105">
        <f>N448*H448</f>
        <v>0</v>
      </c>
      <c r="P448" s="106">
        <f t="shared" ref="P448:P449" si="141">ROUND((N448*$C$3),2)</f>
        <v>28.35</v>
      </c>
      <c r="Q448" s="106">
        <f>P448*H448</f>
        <v>0</v>
      </c>
    </row>
    <row r="449" spans="2:17" ht="14.45" customHeight="1">
      <c r="B449" s="67"/>
      <c r="C449" s="70" t="s">
        <v>21</v>
      </c>
      <c r="D449" s="137"/>
      <c r="E449" s="123">
        <v>13661421008</v>
      </c>
      <c r="F449" s="71">
        <v>14563901001</v>
      </c>
      <c r="G449" s="101" t="s">
        <v>333</v>
      </c>
      <c r="H449" s="102"/>
      <c r="I449" s="70" t="s">
        <v>115</v>
      </c>
      <c r="J449" s="70">
        <v>5</v>
      </c>
      <c r="K449" s="107">
        <v>38.513573161354365</v>
      </c>
      <c r="L449" s="107">
        <f>ROUND((K449*$C$3),2)</f>
        <v>46.22</v>
      </c>
      <c r="M449" s="104">
        <f>L449*H449</f>
        <v>0</v>
      </c>
      <c r="N449" s="105">
        <f>K449*(1-$F$5-$F$7)*(1-$F$9)*(1+$F$11)</f>
        <v>38.513573161354365</v>
      </c>
      <c r="O449" s="105">
        <f>N449*H449</f>
        <v>0</v>
      </c>
      <c r="P449" s="106">
        <f t="shared" si="141"/>
        <v>46.22</v>
      </c>
      <c r="Q449" s="106">
        <f>P449*H449</f>
        <v>0</v>
      </c>
    </row>
    <row r="450" spans="2:17" ht="14.45" customHeight="1">
      <c r="B450" s="159"/>
      <c r="C450" s="70"/>
      <c r="D450" s="137"/>
      <c r="E450" s="123"/>
      <c r="F450" s="71"/>
      <c r="G450" s="101"/>
      <c r="H450" s="102"/>
      <c r="I450" s="70"/>
      <c r="J450" s="70"/>
      <c r="K450" s="107"/>
      <c r="L450" s="107"/>
      <c r="M450" s="104"/>
      <c r="N450" s="105"/>
      <c r="O450" s="105"/>
      <c r="P450" s="106"/>
      <c r="Q450" s="106"/>
    </row>
    <row r="451" spans="2:17" ht="14.45" customHeight="1">
      <c r="B451" s="124"/>
      <c r="C451" s="125" t="s">
        <v>21</v>
      </c>
      <c r="D451" s="137"/>
      <c r="E451" s="128">
        <v>13661261001</v>
      </c>
      <c r="F451" s="126">
        <v>14563811001</v>
      </c>
      <c r="G451" s="127" t="s">
        <v>334</v>
      </c>
      <c r="H451" s="102"/>
      <c r="I451" s="70" t="s">
        <v>115</v>
      </c>
      <c r="J451" s="70">
        <v>10</v>
      </c>
      <c r="K451" s="107">
        <v>13.099854816787202</v>
      </c>
      <c r="L451" s="107">
        <f>ROUND((K451*$C$3),2)</f>
        <v>15.72</v>
      </c>
      <c r="M451" s="104">
        <f>L451*H451</f>
        <v>0</v>
      </c>
      <c r="N451" s="105">
        <f>K451*(1-$F$5-$F$7)*(1-$F$9)*(1+$F$11)</f>
        <v>13.099854816787202</v>
      </c>
      <c r="O451" s="105">
        <f>N451*H451</f>
        <v>0</v>
      </c>
      <c r="P451" s="106">
        <f>ROUND((N451*$C$3),2)</f>
        <v>15.72</v>
      </c>
      <c r="Q451" s="106">
        <f>P451*H451</f>
        <v>0</v>
      </c>
    </row>
    <row r="452" spans="2:17" ht="14.45" customHeight="1">
      <c r="B452" s="124"/>
      <c r="C452" s="125" t="s">
        <v>21</v>
      </c>
      <c r="D452" s="137"/>
      <c r="E452" s="128">
        <v>13661271001</v>
      </c>
      <c r="F452" s="126">
        <v>14563821001</v>
      </c>
      <c r="G452" s="127" t="s">
        <v>335</v>
      </c>
      <c r="H452" s="102"/>
      <c r="I452" s="70" t="s">
        <v>115</v>
      </c>
      <c r="J452" s="70">
        <v>10</v>
      </c>
      <c r="K452" s="107">
        <v>17.236651074720001</v>
      </c>
      <c r="L452" s="107">
        <f>ROUND((K452*$C$3),2)</f>
        <v>20.68</v>
      </c>
      <c r="M452" s="104">
        <f>L452*H452</f>
        <v>0</v>
      </c>
      <c r="N452" s="105">
        <f>K452*(1-$F$5-$F$7)*(1-$F$9)*(1+$F$11)</f>
        <v>17.236651074720001</v>
      </c>
      <c r="O452" s="105">
        <f>N452*H452</f>
        <v>0</v>
      </c>
      <c r="P452" s="106">
        <f>ROUND((N452*$C$3),2)</f>
        <v>20.68</v>
      </c>
      <c r="Q452" s="106">
        <f>P452*H452</f>
        <v>0</v>
      </c>
    </row>
    <row r="453" spans="2:17" ht="14.45" customHeight="1">
      <c r="B453" s="124"/>
      <c r="C453" s="125"/>
      <c r="D453" s="137"/>
      <c r="E453" s="128"/>
      <c r="F453" s="126"/>
      <c r="G453" s="127"/>
      <c r="H453" s="102"/>
      <c r="I453" s="70"/>
      <c r="J453" s="70"/>
      <c r="K453" s="107"/>
      <c r="L453" s="107"/>
      <c r="M453" s="104"/>
      <c r="N453" s="105"/>
      <c r="O453" s="105"/>
      <c r="P453" s="106"/>
      <c r="Q453" s="106"/>
    </row>
    <row r="454" spans="2:17" ht="14.45" customHeight="1">
      <c r="B454" s="67"/>
      <c r="C454" s="109" t="s">
        <v>21</v>
      </c>
      <c r="D454" s="137"/>
      <c r="E454" s="70"/>
      <c r="F454" s="71">
        <v>11370351001</v>
      </c>
      <c r="G454" s="101" t="s">
        <v>336</v>
      </c>
      <c r="H454" s="102"/>
      <c r="I454" s="70" t="s">
        <v>115</v>
      </c>
      <c r="J454" s="70">
        <v>2</v>
      </c>
      <c r="K454" s="107">
        <v>5.3778351353126403</v>
      </c>
      <c r="L454" s="107">
        <f>ROUND((K454*$C$3),2)</f>
        <v>6.45</v>
      </c>
      <c r="M454" s="104">
        <f>L454*H454</f>
        <v>0</v>
      </c>
      <c r="N454" s="105">
        <f>K454*(1-$F$5-$F$7)*(1-$F$9)*(1+$F$11)</f>
        <v>5.3778351353126403</v>
      </c>
      <c r="O454" s="105">
        <f>N454*H454</f>
        <v>0</v>
      </c>
      <c r="P454" s="106">
        <f>ROUND((N454*$C$3),2)</f>
        <v>6.45</v>
      </c>
      <c r="Q454" s="106">
        <f>P454*H454</f>
        <v>0</v>
      </c>
    </row>
    <row r="455" spans="2:17" ht="14.45" customHeight="1">
      <c r="B455" s="67"/>
      <c r="C455" s="109"/>
      <c r="D455" s="137"/>
      <c r="E455" s="70"/>
      <c r="F455" s="71"/>
      <c r="G455" s="101"/>
      <c r="H455" s="102"/>
      <c r="I455" s="70"/>
      <c r="J455" s="70"/>
      <c r="K455" s="107"/>
      <c r="L455" s="107"/>
      <c r="M455" s="104"/>
      <c r="N455" s="105"/>
      <c r="O455" s="105"/>
      <c r="P455" s="106"/>
      <c r="Q455" s="106"/>
    </row>
    <row r="456" spans="2:17" ht="14.45" customHeight="1">
      <c r="B456" s="67"/>
      <c r="C456" s="109" t="s">
        <v>21</v>
      </c>
      <c r="D456" s="137"/>
      <c r="E456" s="123">
        <v>11376951405</v>
      </c>
      <c r="F456" s="71">
        <v>11055381008</v>
      </c>
      <c r="G456" s="101" t="s">
        <v>337</v>
      </c>
      <c r="H456" s="102"/>
      <c r="I456" s="70" t="s">
        <v>115</v>
      </c>
      <c r="J456" s="70">
        <v>5</v>
      </c>
      <c r="K456" s="107">
        <v>8.5355896122013437</v>
      </c>
      <c r="L456" s="107">
        <f>ROUND((K456*$C$3),2)</f>
        <v>10.24</v>
      </c>
      <c r="M456" s="104">
        <f>L456*H456</f>
        <v>0</v>
      </c>
      <c r="N456" s="105">
        <f>K456*(1-$F$5-$F$7)*(1-$F$9)*(1+$F$11)</f>
        <v>8.5355896122013437</v>
      </c>
      <c r="O456" s="105">
        <f>N456*H456</f>
        <v>0</v>
      </c>
      <c r="P456" s="106">
        <f>ROUND((N456*$C$3),2)</f>
        <v>10.24</v>
      </c>
      <c r="Q456" s="106">
        <f>P456*H456</f>
        <v>0</v>
      </c>
    </row>
    <row r="457" spans="2:17" ht="14.45" customHeight="1">
      <c r="B457" s="67"/>
      <c r="C457" s="109"/>
      <c r="D457" s="137"/>
      <c r="E457" s="123"/>
      <c r="F457" s="71"/>
      <c r="G457" s="101"/>
      <c r="H457" s="102"/>
      <c r="I457" s="70"/>
      <c r="J457" s="70"/>
      <c r="K457" s="107"/>
      <c r="L457" s="107"/>
      <c r="M457" s="104"/>
      <c r="N457" s="105"/>
      <c r="O457" s="105"/>
      <c r="P457" s="106"/>
      <c r="Q457" s="106"/>
    </row>
    <row r="458" spans="2:17" ht="14.45" customHeight="1">
      <c r="B458" s="100"/>
      <c r="C458" s="91" t="s">
        <v>21</v>
      </c>
      <c r="D458" s="91" t="s">
        <v>23</v>
      </c>
      <c r="E458" s="70"/>
      <c r="F458" s="93">
        <v>11316441001</v>
      </c>
      <c r="G458" s="94" t="s">
        <v>338</v>
      </c>
      <c r="H458" s="95"/>
      <c r="I458" s="91" t="s">
        <v>115</v>
      </c>
      <c r="J458" s="91">
        <v>1</v>
      </c>
      <c r="K458" s="96">
        <v>42.347004360372097</v>
      </c>
      <c r="L458" s="96">
        <f>ROUND((K458*$C$3),2)</f>
        <v>50.82</v>
      </c>
      <c r="M458" s="97">
        <f>L458*H458</f>
        <v>0</v>
      </c>
      <c r="N458" s="98">
        <f>K458*(1-$F$5-$F$7)*(1-$F$9)*(1+$F$11)</f>
        <v>42.347004360372097</v>
      </c>
      <c r="O458" s="98">
        <f>N458*H458</f>
        <v>0</v>
      </c>
      <c r="P458" s="99">
        <f>ROUND((N458*$C$3),2)</f>
        <v>50.82</v>
      </c>
      <c r="Q458" s="99">
        <f>P458*H458</f>
        <v>0</v>
      </c>
    </row>
    <row r="459" spans="2:17" ht="14.45" customHeight="1">
      <c r="B459" s="100"/>
      <c r="C459" s="91" t="s">
        <v>21</v>
      </c>
      <c r="D459" s="91" t="s">
        <v>23</v>
      </c>
      <c r="E459" s="70"/>
      <c r="F459" s="93">
        <v>11316451001</v>
      </c>
      <c r="G459" s="94" t="s">
        <v>339</v>
      </c>
      <c r="H459" s="95"/>
      <c r="I459" s="91" t="s">
        <v>115</v>
      </c>
      <c r="J459" s="91">
        <v>1</v>
      </c>
      <c r="K459" s="96">
        <v>62.934460404017663</v>
      </c>
      <c r="L459" s="96">
        <f>ROUND((K459*$C$3),2)</f>
        <v>75.52</v>
      </c>
      <c r="M459" s="97">
        <f>L459*H459</f>
        <v>0</v>
      </c>
      <c r="N459" s="98">
        <f>K459*(1-$F$5-$F$7)*(1-$F$9)*(1+$F$11)</f>
        <v>62.934460404017663</v>
      </c>
      <c r="O459" s="98">
        <f>N459*H459</f>
        <v>0</v>
      </c>
      <c r="P459" s="99">
        <f>ROUND((N459*$C$3),2)</f>
        <v>75.52</v>
      </c>
      <c r="Q459" s="99">
        <f>P459*H459</f>
        <v>0</v>
      </c>
    </row>
    <row r="460" spans="2:17" ht="14.45" customHeight="1">
      <c r="B460" s="100"/>
      <c r="C460" s="91" t="s">
        <v>21</v>
      </c>
      <c r="D460" s="91" t="s">
        <v>23</v>
      </c>
      <c r="E460" s="70"/>
      <c r="F460" s="93">
        <v>11316471001</v>
      </c>
      <c r="G460" s="94" t="s">
        <v>340</v>
      </c>
      <c r="H460" s="95"/>
      <c r="I460" s="91" t="s">
        <v>115</v>
      </c>
      <c r="J460" s="91">
        <v>1</v>
      </c>
      <c r="K460" s="96">
        <v>82.846239725534204</v>
      </c>
      <c r="L460" s="96">
        <f>ROUND((K460*$C$3),2)</f>
        <v>99.42</v>
      </c>
      <c r="M460" s="97">
        <f>L460*H460</f>
        <v>0</v>
      </c>
      <c r="N460" s="98">
        <f>K460*(1-$F$5-$F$7)*(1-$F$9)*(1+$F$11)</f>
        <v>82.846239725534204</v>
      </c>
      <c r="O460" s="98">
        <f>N460*H460</f>
        <v>0</v>
      </c>
      <c r="P460" s="99">
        <f>ROUND((N460*$C$3),2)</f>
        <v>99.42</v>
      </c>
      <c r="Q460" s="99">
        <f>P460*H460</f>
        <v>0</v>
      </c>
    </row>
    <row r="461" spans="2:17" ht="14.45" customHeight="1">
      <c r="B461" s="100"/>
      <c r="C461" s="91" t="s">
        <v>21</v>
      </c>
      <c r="D461" s="91" t="s">
        <v>23</v>
      </c>
      <c r="E461" s="70"/>
      <c r="F461" s="93">
        <v>11316551001</v>
      </c>
      <c r="G461" s="94" t="s">
        <v>341</v>
      </c>
      <c r="H461" s="95"/>
      <c r="I461" s="91" t="s">
        <v>115</v>
      </c>
      <c r="J461" s="91">
        <v>10</v>
      </c>
      <c r="K461" s="96">
        <v>7.3497080182606096</v>
      </c>
      <c r="L461" s="96">
        <f>ROUND((K461*$C$3),2)</f>
        <v>8.82</v>
      </c>
      <c r="M461" s="97">
        <f>L461*H461</f>
        <v>0</v>
      </c>
      <c r="N461" s="98">
        <f>K461*(1-$F$5-$F$7)*(1-$F$9)*(1+$F$11)</f>
        <v>7.3497080182606096</v>
      </c>
      <c r="O461" s="98">
        <f>N461*H461</f>
        <v>0</v>
      </c>
      <c r="P461" s="99">
        <f>ROUND((N461*$C$3),2)</f>
        <v>8.82</v>
      </c>
      <c r="Q461" s="99">
        <f>P461*H461</f>
        <v>0</v>
      </c>
    </row>
    <row r="462" spans="2:17" ht="14.45" customHeight="1">
      <c r="B462" s="100"/>
      <c r="C462" s="91"/>
      <c r="D462" s="137"/>
      <c r="E462" s="70"/>
      <c r="F462" s="93"/>
      <c r="G462" s="94"/>
      <c r="H462" s="95"/>
      <c r="I462" s="91"/>
      <c r="J462" s="91"/>
      <c r="K462" s="96"/>
      <c r="L462" s="96"/>
      <c r="M462" s="97"/>
      <c r="N462" s="98"/>
      <c r="O462" s="98"/>
      <c r="P462" s="99"/>
      <c r="Q462" s="99"/>
    </row>
    <row r="463" spans="2:17" ht="14.45" customHeight="1">
      <c r="B463" s="152"/>
      <c r="C463" s="147" t="s">
        <v>21</v>
      </c>
      <c r="D463" s="91" t="s">
        <v>23</v>
      </c>
      <c r="E463" s="148">
        <v>13661281001</v>
      </c>
      <c r="F463" s="149">
        <v>14563831001</v>
      </c>
      <c r="G463" s="163" t="s">
        <v>342</v>
      </c>
      <c r="H463" s="95"/>
      <c r="I463" s="91" t="s">
        <v>115</v>
      </c>
      <c r="J463" s="91">
        <v>1</v>
      </c>
      <c r="K463" s="96">
        <v>28.971363126389381</v>
      </c>
      <c r="L463" s="96">
        <f>ROUND((K463*$C$3),2)</f>
        <v>34.770000000000003</v>
      </c>
      <c r="M463" s="97">
        <f>L463*H463</f>
        <v>0</v>
      </c>
      <c r="N463" s="98">
        <f>K463*(1-$F$5-$F$7)*(1-$F$9)*(1+$F$11)</f>
        <v>28.971363126389381</v>
      </c>
      <c r="O463" s="98">
        <f>N463*H463</f>
        <v>0</v>
      </c>
      <c r="P463" s="99">
        <f>ROUND((N463*$C$3),2)</f>
        <v>34.770000000000003</v>
      </c>
      <c r="Q463" s="99">
        <f>P463*H463</f>
        <v>0</v>
      </c>
    </row>
    <row r="464" spans="2:17" ht="14.45" customHeight="1">
      <c r="B464" s="124"/>
      <c r="C464" s="128" t="s">
        <v>21</v>
      </c>
      <c r="D464" s="137"/>
      <c r="E464" s="138">
        <v>13661301001</v>
      </c>
      <c r="F464" s="126">
        <v>14563841001</v>
      </c>
      <c r="G464" s="127" t="s">
        <v>343</v>
      </c>
      <c r="H464" s="102"/>
      <c r="I464" s="70" t="s">
        <v>115</v>
      </c>
      <c r="J464" s="70">
        <v>1</v>
      </c>
      <c r="K464" s="96">
        <v>33.549417651835007</v>
      </c>
      <c r="L464" s="96">
        <f>ROUND((K464*$C$3),2)</f>
        <v>40.26</v>
      </c>
      <c r="M464" s="164">
        <f>L464*H464</f>
        <v>0</v>
      </c>
      <c r="N464" s="74">
        <f>K464*(1-$F$5-$F$7)*(1-$F$9)*(1+$F$11)</f>
        <v>33.549417651835007</v>
      </c>
      <c r="O464" s="74">
        <f>N464*H464</f>
        <v>0</v>
      </c>
      <c r="P464" s="165">
        <f>ROUND((N464*$C$3),2)</f>
        <v>40.26</v>
      </c>
      <c r="Q464" s="165">
        <f>P464*H464</f>
        <v>0</v>
      </c>
    </row>
    <row r="465" spans="2:17" ht="14.45" customHeight="1">
      <c r="B465" s="124"/>
      <c r="C465" s="128"/>
      <c r="D465" s="137"/>
      <c r="E465" s="138"/>
      <c r="F465" s="126"/>
      <c r="G465" s="127"/>
      <c r="H465" s="102"/>
      <c r="I465" s="70"/>
      <c r="J465" s="70"/>
      <c r="K465" s="96"/>
      <c r="L465" s="96"/>
      <c r="M465" s="164"/>
      <c r="N465" s="74"/>
      <c r="O465" s="74"/>
      <c r="P465" s="165"/>
      <c r="Q465" s="165"/>
    </row>
    <row r="466" spans="2:17" ht="14.45" customHeight="1">
      <c r="B466" s="152"/>
      <c r="C466" s="147" t="s">
        <v>21</v>
      </c>
      <c r="D466" s="91" t="s">
        <v>23</v>
      </c>
      <c r="E466" s="148">
        <v>13661311001</v>
      </c>
      <c r="F466" s="149">
        <v>14563851001</v>
      </c>
      <c r="G466" s="153" t="s">
        <v>344</v>
      </c>
      <c r="H466" s="95"/>
      <c r="I466" s="91" t="s">
        <v>115</v>
      </c>
      <c r="J466" s="91">
        <v>1</v>
      </c>
      <c r="K466" s="96">
        <v>32.98405549658419</v>
      </c>
      <c r="L466" s="96">
        <f>ROUND((K466*$C$3),2)</f>
        <v>39.58</v>
      </c>
      <c r="M466" s="97">
        <f>L466*H466</f>
        <v>0</v>
      </c>
      <c r="N466" s="98">
        <f>K466*(1-$F$5-$F$7)*(1-$F$9)*(1+$F$11)</f>
        <v>32.98405549658419</v>
      </c>
      <c r="O466" s="98">
        <f>N466*H466</f>
        <v>0</v>
      </c>
      <c r="P466" s="99">
        <f>ROUND((N466*$C$3),2)</f>
        <v>39.58</v>
      </c>
      <c r="Q466" s="99">
        <f>P466*H466</f>
        <v>0</v>
      </c>
    </row>
    <row r="467" spans="2:17" ht="14.45" customHeight="1">
      <c r="B467" s="152"/>
      <c r="C467" s="147" t="s">
        <v>21</v>
      </c>
      <c r="D467" s="91" t="s">
        <v>23</v>
      </c>
      <c r="E467" s="148">
        <v>13661321001</v>
      </c>
      <c r="F467" s="149">
        <v>14563861001</v>
      </c>
      <c r="G467" s="153" t="s">
        <v>345</v>
      </c>
      <c r="H467" s="95"/>
      <c r="I467" s="91" t="s">
        <v>115</v>
      </c>
      <c r="J467" s="91">
        <v>1</v>
      </c>
      <c r="K467" s="96">
        <v>36.96916922505946</v>
      </c>
      <c r="L467" s="96">
        <f>ROUND((K467*$C$3),2)</f>
        <v>44.36</v>
      </c>
      <c r="M467" s="97">
        <f>L467*H467</f>
        <v>0</v>
      </c>
      <c r="N467" s="98">
        <f>K467*(1-$F$5-$F$7)*(1-$F$9)*(1+$F$11)</f>
        <v>36.96916922505946</v>
      </c>
      <c r="O467" s="98">
        <f>N467*H467</f>
        <v>0</v>
      </c>
      <c r="P467" s="99">
        <f>ROUND((N467*$C$3),2)</f>
        <v>44.36</v>
      </c>
      <c r="Q467" s="99">
        <f>P467*H467</f>
        <v>0</v>
      </c>
    </row>
    <row r="468" spans="2:17" ht="14.45" customHeight="1">
      <c r="B468" s="152"/>
      <c r="C468" s="147"/>
      <c r="D468" s="137"/>
      <c r="E468" s="148"/>
      <c r="F468" s="149"/>
      <c r="G468" s="153"/>
      <c r="H468" s="95"/>
      <c r="I468" s="91"/>
      <c r="J468" s="91"/>
      <c r="K468" s="96"/>
      <c r="L468" s="96"/>
      <c r="M468" s="97"/>
      <c r="N468" s="98"/>
      <c r="O468" s="98"/>
      <c r="P468" s="99"/>
      <c r="Q468" s="99"/>
    </row>
    <row r="469" spans="2:17" ht="14.45" customHeight="1">
      <c r="B469" s="67"/>
      <c r="C469" s="109" t="s">
        <v>21</v>
      </c>
      <c r="D469" s="137"/>
      <c r="E469" s="128"/>
      <c r="F469" s="126">
        <v>12641211001</v>
      </c>
      <c r="G469" s="127" t="s">
        <v>346</v>
      </c>
      <c r="H469" s="102"/>
      <c r="I469" s="70" t="s">
        <v>115</v>
      </c>
      <c r="J469" s="70">
        <v>1</v>
      </c>
      <c r="K469" s="107">
        <v>25.827397970360451</v>
      </c>
      <c r="L469" s="107">
        <f>ROUND((K469*$C$3),2)</f>
        <v>30.99</v>
      </c>
      <c r="M469" s="104">
        <f>L469*H469</f>
        <v>0</v>
      </c>
      <c r="N469" s="105">
        <f>K469*(1-$F$5-$F$7)*(1-$F$9)*(1+$F$11)</f>
        <v>25.827397970360451</v>
      </c>
      <c r="O469" s="105">
        <f>N469*H469</f>
        <v>0</v>
      </c>
      <c r="P469" s="106">
        <f>ROUND((N469*$C$3),2)</f>
        <v>30.99</v>
      </c>
      <c r="Q469" s="106">
        <f>P469*H469</f>
        <v>0</v>
      </c>
    </row>
    <row r="470" spans="2:17" ht="14.45" customHeight="1">
      <c r="B470" s="67"/>
      <c r="C470" s="109"/>
      <c r="D470" s="137"/>
      <c r="E470" s="128"/>
      <c r="F470" s="126"/>
      <c r="G470" s="127"/>
      <c r="H470" s="102"/>
      <c r="I470" s="70"/>
      <c r="J470" s="70"/>
      <c r="K470" s="107"/>
      <c r="L470" s="107"/>
      <c r="M470" s="104"/>
      <c r="N470" s="105"/>
      <c r="O470" s="105"/>
      <c r="P470" s="106"/>
      <c r="Q470" s="106"/>
    </row>
    <row r="471" spans="2:17" ht="14.45" customHeight="1">
      <c r="B471" s="152"/>
      <c r="C471" s="147" t="s">
        <v>21</v>
      </c>
      <c r="D471" s="91" t="s">
        <v>23</v>
      </c>
      <c r="E471" s="148">
        <v>13661391001</v>
      </c>
      <c r="F471" s="149">
        <v>14563871001</v>
      </c>
      <c r="G471" s="153" t="s">
        <v>347</v>
      </c>
      <c r="H471" s="95"/>
      <c r="I471" s="91" t="s">
        <v>115</v>
      </c>
      <c r="J471" s="91">
        <v>10</v>
      </c>
      <c r="K471" s="96">
        <v>4.7848943383422728</v>
      </c>
      <c r="L471" s="96">
        <f>ROUND((K471*$C$3),2)</f>
        <v>5.74</v>
      </c>
      <c r="M471" s="97">
        <f>L471*H471</f>
        <v>0</v>
      </c>
      <c r="N471" s="98">
        <f>K471*(1-$F$5-$F$7)*(1-$F$9)*(1+$F$11)</f>
        <v>4.7848943383422728</v>
      </c>
      <c r="O471" s="98">
        <f>N471*H471</f>
        <v>0</v>
      </c>
      <c r="P471" s="99">
        <f>ROUND((N471*$C$3),2)</f>
        <v>5.74</v>
      </c>
      <c r="Q471" s="99">
        <f>P471*H471</f>
        <v>0</v>
      </c>
    </row>
    <row r="472" spans="2:17" ht="14.45" customHeight="1">
      <c r="B472" s="152"/>
      <c r="C472" s="147" t="s">
        <v>21</v>
      </c>
      <c r="D472" s="91" t="s">
        <v>23</v>
      </c>
      <c r="E472" s="148">
        <v>13661401001</v>
      </c>
      <c r="F472" s="149">
        <v>14563881001</v>
      </c>
      <c r="G472" s="153" t="s">
        <v>348</v>
      </c>
      <c r="H472" s="95"/>
      <c r="I472" s="91" t="s">
        <v>115</v>
      </c>
      <c r="J472" s="91">
        <v>5</v>
      </c>
      <c r="K472" s="96">
        <v>5.6260429107886081</v>
      </c>
      <c r="L472" s="96">
        <f>ROUND((K472*$C$3),2)</f>
        <v>6.75</v>
      </c>
      <c r="M472" s="97">
        <f>L472*H472</f>
        <v>0</v>
      </c>
      <c r="N472" s="98">
        <f>K472*(1-$F$5-$F$7)*(1-$F$9)*(1+$F$11)</f>
        <v>5.6260429107886081</v>
      </c>
      <c r="O472" s="98">
        <f>N472*H472</f>
        <v>0</v>
      </c>
      <c r="P472" s="99">
        <f>ROUND((N472*$C$3),2)</f>
        <v>6.75</v>
      </c>
      <c r="Q472" s="99">
        <f>P472*H472</f>
        <v>0</v>
      </c>
    </row>
    <row r="473" spans="2:17" ht="14.45" customHeight="1">
      <c r="B473" s="152"/>
      <c r="C473" s="147"/>
      <c r="D473" s="137"/>
      <c r="E473" s="148"/>
      <c r="F473" s="149"/>
      <c r="G473" s="153"/>
      <c r="H473" s="95"/>
      <c r="I473" s="91"/>
      <c r="J473" s="91"/>
      <c r="K473" s="96"/>
      <c r="L473" s="96"/>
      <c r="M473" s="97"/>
      <c r="N473" s="98"/>
      <c r="O473" s="98"/>
      <c r="P473" s="99"/>
      <c r="Q473" s="99"/>
    </row>
    <row r="474" spans="2:17" ht="14.45" customHeight="1">
      <c r="B474" s="124"/>
      <c r="C474" s="128" t="s">
        <v>21</v>
      </c>
      <c r="D474" s="137"/>
      <c r="E474" s="138">
        <v>13661431001</v>
      </c>
      <c r="F474" s="126">
        <v>14563911001</v>
      </c>
      <c r="G474" s="127" t="s">
        <v>349</v>
      </c>
      <c r="H474" s="102"/>
      <c r="I474" s="70" t="s">
        <v>115</v>
      </c>
      <c r="J474" s="70">
        <v>5</v>
      </c>
      <c r="K474" s="107">
        <v>5.0055234720986883</v>
      </c>
      <c r="L474" s="107">
        <f>ROUND((K474*$C$3),2)</f>
        <v>6.01</v>
      </c>
      <c r="M474" s="104">
        <f>L474*H474</f>
        <v>0</v>
      </c>
      <c r="N474" s="105">
        <f>K474*(1-$F$5-$F$7)*(1-$F$9)*(1+$F$11)</f>
        <v>5.0055234720986883</v>
      </c>
      <c r="O474" s="105">
        <f>N474*H474</f>
        <v>0</v>
      </c>
      <c r="P474" s="106">
        <f>ROUND((N474*$C$3),2)</f>
        <v>6.01</v>
      </c>
      <c r="Q474" s="106">
        <f>P474*H474</f>
        <v>0</v>
      </c>
    </row>
    <row r="475" spans="2:17" ht="14.45" customHeight="1">
      <c r="B475" s="152"/>
      <c r="C475" s="147" t="s">
        <v>21</v>
      </c>
      <c r="D475" s="91" t="s">
        <v>23</v>
      </c>
      <c r="E475" s="148">
        <v>13661441001</v>
      </c>
      <c r="F475" s="149">
        <v>14563921001</v>
      </c>
      <c r="G475" s="153" t="s">
        <v>350</v>
      </c>
      <c r="H475" s="95"/>
      <c r="I475" s="91" t="s">
        <v>115</v>
      </c>
      <c r="J475" s="91">
        <v>5</v>
      </c>
      <c r="K475" s="96">
        <v>5.3916244561724174</v>
      </c>
      <c r="L475" s="96">
        <f>ROUND((K475*$C$3),2)</f>
        <v>6.47</v>
      </c>
      <c r="M475" s="97">
        <f>L475*H475</f>
        <v>0</v>
      </c>
      <c r="N475" s="98">
        <f>K475*(1-$F$5-$F$7)*(1-$F$9)*(1+$F$11)</f>
        <v>5.3916244561724174</v>
      </c>
      <c r="O475" s="98">
        <f>N475*H475</f>
        <v>0</v>
      </c>
      <c r="P475" s="99">
        <f>ROUND((N475*$C$3),2)</f>
        <v>6.47</v>
      </c>
      <c r="Q475" s="99">
        <f>P475*H475</f>
        <v>0</v>
      </c>
    </row>
    <row r="476" spans="2:17" ht="14.45" customHeight="1">
      <c r="B476" s="152"/>
      <c r="C476" s="147"/>
      <c r="D476" s="137"/>
      <c r="E476" s="148"/>
      <c r="F476" s="149"/>
      <c r="G476" s="153"/>
      <c r="H476" s="95"/>
      <c r="I476" s="91"/>
      <c r="J476" s="91"/>
      <c r="K476" s="96"/>
      <c r="L476" s="96"/>
      <c r="M476" s="97"/>
      <c r="N476" s="98"/>
      <c r="O476" s="98"/>
      <c r="P476" s="99"/>
      <c r="Q476" s="99"/>
    </row>
    <row r="477" spans="2:17" ht="14.45" customHeight="1">
      <c r="B477" s="67"/>
      <c r="C477" s="109" t="s">
        <v>21</v>
      </c>
      <c r="D477" s="137"/>
      <c r="E477" s="70"/>
      <c r="F477" s="71">
        <v>11377221001</v>
      </c>
      <c r="G477" s="101" t="s">
        <v>351</v>
      </c>
      <c r="H477" s="102"/>
      <c r="I477" s="70" t="s">
        <v>115</v>
      </c>
      <c r="J477" s="70">
        <v>5</v>
      </c>
      <c r="K477" s="107">
        <v>21.525129862110337</v>
      </c>
      <c r="L477" s="107">
        <f t="shared" ref="L477:L482" si="142">ROUND((K477*$C$3),2)</f>
        <v>25.83</v>
      </c>
      <c r="M477" s="104">
        <f t="shared" ref="M477:M482" si="143">L477*H477</f>
        <v>0</v>
      </c>
      <c r="N477" s="105">
        <f t="shared" ref="N477:N482" si="144">K477*(1-$F$5-$F$7)*(1-$F$9)*(1+$F$11)</f>
        <v>21.525129862110337</v>
      </c>
      <c r="O477" s="105">
        <f t="shared" ref="O477:O482" si="145">N477*H477</f>
        <v>0</v>
      </c>
      <c r="P477" s="106">
        <f t="shared" ref="P477:P482" si="146">ROUND((N477*$C$3),2)</f>
        <v>25.83</v>
      </c>
      <c r="Q477" s="106">
        <f t="shared" ref="Q477:Q482" si="147">P477*H477</f>
        <v>0</v>
      </c>
    </row>
    <row r="478" spans="2:17" ht="14.45" customHeight="1">
      <c r="B478" s="67"/>
      <c r="C478" s="109" t="s">
        <v>21</v>
      </c>
      <c r="D478" s="137"/>
      <c r="E478" s="70"/>
      <c r="F478" s="71">
        <v>11377821001</v>
      </c>
      <c r="G478" s="101" t="s">
        <v>352</v>
      </c>
      <c r="H478" s="102"/>
      <c r="I478" s="70" t="s">
        <v>115</v>
      </c>
      <c r="J478" s="70">
        <v>5</v>
      </c>
      <c r="K478" s="107">
        <v>27.50969511525312</v>
      </c>
      <c r="L478" s="107">
        <f t="shared" si="142"/>
        <v>33.01</v>
      </c>
      <c r="M478" s="104">
        <f t="shared" si="143"/>
        <v>0</v>
      </c>
      <c r="N478" s="105">
        <f t="shared" si="144"/>
        <v>27.50969511525312</v>
      </c>
      <c r="O478" s="105">
        <f t="shared" si="145"/>
        <v>0</v>
      </c>
      <c r="P478" s="106">
        <f t="shared" si="146"/>
        <v>33.01</v>
      </c>
      <c r="Q478" s="106">
        <f t="shared" si="147"/>
        <v>0</v>
      </c>
    </row>
    <row r="479" spans="2:17" ht="14.45" customHeight="1">
      <c r="B479" s="67"/>
      <c r="C479" s="109" t="s">
        <v>21</v>
      </c>
      <c r="D479" s="137"/>
      <c r="E479" s="70"/>
      <c r="F479" s="71">
        <v>11377321001</v>
      </c>
      <c r="G479" s="101" t="s">
        <v>353</v>
      </c>
      <c r="H479" s="102"/>
      <c r="I479" s="70" t="s">
        <v>115</v>
      </c>
      <c r="J479" s="70">
        <v>5</v>
      </c>
      <c r="K479" s="107">
        <v>27.50969511525312</v>
      </c>
      <c r="L479" s="107">
        <f t="shared" si="142"/>
        <v>33.01</v>
      </c>
      <c r="M479" s="104">
        <f t="shared" si="143"/>
        <v>0</v>
      </c>
      <c r="N479" s="105">
        <f t="shared" si="144"/>
        <v>27.50969511525312</v>
      </c>
      <c r="O479" s="105">
        <f t="shared" si="145"/>
        <v>0</v>
      </c>
      <c r="P479" s="106">
        <f t="shared" si="146"/>
        <v>33.01</v>
      </c>
      <c r="Q479" s="106">
        <f t="shared" si="147"/>
        <v>0</v>
      </c>
    </row>
    <row r="480" spans="2:17" ht="14.45" customHeight="1">
      <c r="B480" s="67"/>
      <c r="C480" s="109" t="s">
        <v>21</v>
      </c>
      <c r="D480" s="137"/>
      <c r="E480" s="70"/>
      <c r="F480" s="71">
        <v>11377421001</v>
      </c>
      <c r="G480" s="101" t="s">
        <v>354</v>
      </c>
      <c r="H480" s="102"/>
      <c r="I480" s="70" t="s">
        <v>115</v>
      </c>
      <c r="J480" s="70">
        <v>5</v>
      </c>
      <c r="K480" s="107">
        <v>33.094370063462399</v>
      </c>
      <c r="L480" s="107">
        <f t="shared" si="142"/>
        <v>39.71</v>
      </c>
      <c r="M480" s="104">
        <f t="shared" si="143"/>
        <v>0</v>
      </c>
      <c r="N480" s="105">
        <f t="shared" si="144"/>
        <v>33.094370063462399</v>
      </c>
      <c r="O480" s="105">
        <f t="shared" si="145"/>
        <v>0</v>
      </c>
      <c r="P480" s="106">
        <f t="shared" si="146"/>
        <v>39.71</v>
      </c>
      <c r="Q480" s="106">
        <f t="shared" si="147"/>
        <v>0</v>
      </c>
    </row>
    <row r="481" spans="2:17" ht="14.45" customHeight="1">
      <c r="B481" s="67"/>
      <c r="C481" s="109" t="s">
        <v>21</v>
      </c>
      <c r="D481" s="137"/>
      <c r="E481" s="70"/>
      <c r="F481" s="71">
        <v>11377521001</v>
      </c>
      <c r="G481" s="101" t="s">
        <v>355</v>
      </c>
      <c r="H481" s="102"/>
      <c r="I481" s="70" t="s">
        <v>115</v>
      </c>
      <c r="J481" s="70">
        <v>2</v>
      </c>
      <c r="K481" s="107">
        <v>50.427546384200838</v>
      </c>
      <c r="L481" s="107">
        <f t="shared" si="142"/>
        <v>60.51</v>
      </c>
      <c r="M481" s="104">
        <f t="shared" si="143"/>
        <v>0</v>
      </c>
      <c r="N481" s="105">
        <f t="shared" si="144"/>
        <v>50.427546384200838</v>
      </c>
      <c r="O481" s="105">
        <f t="shared" si="145"/>
        <v>0</v>
      </c>
      <c r="P481" s="106">
        <f t="shared" si="146"/>
        <v>60.51</v>
      </c>
      <c r="Q481" s="106">
        <f t="shared" si="147"/>
        <v>0</v>
      </c>
    </row>
    <row r="482" spans="2:17" ht="14.45" customHeight="1">
      <c r="B482" s="67"/>
      <c r="C482" s="109" t="s">
        <v>21</v>
      </c>
      <c r="D482" s="137"/>
      <c r="E482" s="70"/>
      <c r="F482" s="71">
        <v>11389721001</v>
      </c>
      <c r="G482" s="101" t="s">
        <v>356</v>
      </c>
      <c r="H482" s="102"/>
      <c r="I482" s="70" t="s">
        <v>115</v>
      </c>
      <c r="J482" s="70">
        <v>2</v>
      </c>
      <c r="K482" s="107">
        <v>67.567672212902409</v>
      </c>
      <c r="L482" s="107">
        <f t="shared" si="142"/>
        <v>81.08</v>
      </c>
      <c r="M482" s="104">
        <f t="shared" si="143"/>
        <v>0</v>
      </c>
      <c r="N482" s="105">
        <f t="shared" si="144"/>
        <v>67.567672212902409</v>
      </c>
      <c r="O482" s="105">
        <f t="shared" si="145"/>
        <v>0</v>
      </c>
      <c r="P482" s="106">
        <f t="shared" si="146"/>
        <v>81.08</v>
      </c>
      <c r="Q482" s="106">
        <f t="shared" si="147"/>
        <v>0</v>
      </c>
    </row>
    <row r="483" spans="2:17" ht="14.45" customHeight="1">
      <c r="B483" s="67"/>
      <c r="C483" s="109"/>
      <c r="D483" s="137"/>
      <c r="E483" s="70"/>
      <c r="F483" s="71"/>
      <c r="G483" s="101"/>
      <c r="H483" s="102"/>
      <c r="I483" s="70"/>
      <c r="J483" s="70"/>
      <c r="K483" s="107"/>
      <c r="L483" s="107"/>
      <c r="M483" s="104"/>
      <c r="N483" s="105"/>
      <c r="O483" s="105"/>
      <c r="P483" s="106"/>
      <c r="Q483" s="106"/>
    </row>
    <row r="484" spans="2:17" ht="14.45" customHeight="1">
      <c r="B484" s="67"/>
      <c r="C484" s="109" t="s">
        <v>21</v>
      </c>
      <c r="D484" s="137"/>
      <c r="E484" s="70"/>
      <c r="F484" s="71">
        <v>11376721001</v>
      </c>
      <c r="G484" s="101" t="s">
        <v>357</v>
      </c>
      <c r="H484" s="102"/>
      <c r="I484" s="70" t="s">
        <v>115</v>
      </c>
      <c r="J484" s="70">
        <v>5</v>
      </c>
      <c r="K484" s="107">
        <v>25.606768836604036</v>
      </c>
      <c r="L484" s="107">
        <f t="shared" ref="L484:L489" si="148">ROUND((K484*$C$3),2)</f>
        <v>30.73</v>
      </c>
      <c r="M484" s="104">
        <f t="shared" ref="M484:M489" si="149">L484*H484</f>
        <v>0</v>
      </c>
      <c r="N484" s="105">
        <f t="shared" ref="N484:N489" si="150">K484*(1-$F$5-$F$7)*(1-$F$9)*(1+$F$11)</f>
        <v>25.606768836604036</v>
      </c>
      <c r="O484" s="105">
        <f t="shared" ref="O484:O489" si="151">N484*H484</f>
        <v>0</v>
      </c>
      <c r="P484" s="106">
        <f t="shared" ref="P484:P489" si="152">ROUND((N484*$C$3),2)</f>
        <v>30.73</v>
      </c>
      <c r="Q484" s="106">
        <f t="shared" ref="Q484:Q489" si="153">P484*H484</f>
        <v>0</v>
      </c>
    </row>
    <row r="485" spans="2:17" ht="14.45" customHeight="1">
      <c r="B485" s="67"/>
      <c r="C485" s="109" t="s">
        <v>21</v>
      </c>
      <c r="D485" s="137"/>
      <c r="E485" s="70"/>
      <c r="F485" s="71">
        <v>11376821001</v>
      </c>
      <c r="G485" s="101" t="s">
        <v>358</v>
      </c>
      <c r="H485" s="102"/>
      <c r="I485" s="70" t="s">
        <v>115</v>
      </c>
      <c r="J485" s="70">
        <v>2</v>
      </c>
      <c r="K485" s="107">
        <v>33.135738026041729</v>
      </c>
      <c r="L485" s="107">
        <f t="shared" si="148"/>
        <v>39.76</v>
      </c>
      <c r="M485" s="104">
        <f t="shared" si="149"/>
        <v>0</v>
      </c>
      <c r="N485" s="105">
        <f t="shared" si="150"/>
        <v>33.135738026041729</v>
      </c>
      <c r="O485" s="105">
        <f t="shared" si="151"/>
        <v>0</v>
      </c>
      <c r="P485" s="106">
        <f t="shared" si="152"/>
        <v>39.76</v>
      </c>
      <c r="Q485" s="106">
        <f t="shared" si="153"/>
        <v>0</v>
      </c>
    </row>
    <row r="486" spans="2:17" ht="14.45" customHeight="1">
      <c r="B486" s="67"/>
      <c r="C486" s="109" t="s">
        <v>21</v>
      </c>
      <c r="D486" s="137"/>
      <c r="E486" s="70"/>
      <c r="F486" s="71">
        <v>11377121001</v>
      </c>
      <c r="G486" s="101" t="s">
        <v>359</v>
      </c>
      <c r="H486" s="102"/>
      <c r="I486" s="70" t="s">
        <v>115</v>
      </c>
      <c r="J486" s="70">
        <v>2</v>
      </c>
      <c r="K486" s="107">
        <v>33.135738026041729</v>
      </c>
      <c r="L486" s="107">
        <f t="shared" si="148"/>
        <v>39.76</v>
      </c>
      <c r="M486" s="104">
        <f t="shared" si="149"/>
        <v>0</v>
      </c>
      <c r="N486" s="105">
        <f t="shared" si="150"/>
        <v>33.135738026041729</v>
      </c>
      <c r="O486" s="105">
        <f t="shared" si="151"/>
        <v>0</v>
      </c>
      <c r="P486" s="106">
        <f t="shared" si="152"/>
        <v>39.76</v>
      </c>
      <c r="Q486" s="106">
        <f t="shared" si="153"/>
        <v>0</v>
      </c>
    </row>
    <row r="487" spans="2:17" ht="14.45" customHeight="1">
      <c r="B487" s="67"/>
      <c r="C487" s="109" t="s">
        <v>21</v>
      </c>
      <c r="D487" s="137"/>
      <c r="E487" s="70"/>
      <c r="F487" s="71">
        <v>11376921001</v>
      </c>
      <c r="G487" s="101" t="s">
        <v>360</v>
      </c>
      <c r="H487" s="102"/>
      <c r="I487" s="70" t="s">
        <v>115</v>
      </c>
      <c r="J487" s="70">
        <v>2</v>
      </c>
      <c r="K487" s="107">
        <v>37.575899342889599</v>
      </c>
      <c r="L487" s="107">
        <f t="shared" si="148"/>
        <v>45.09</v>
      </c>
      <c r="M487" s="104">
        <f t="shared" si="149"/>
        <v>0</v>
      </c>
      <c r="N487" s="105">
        <f t="shared" si="150"/>
        <v>37.575899342889599</v>
      </c>
      <c r="O487" s="105">
        <f t="shared" si="151"/>
        <v>0</v>
      </c>
      <c r="P487" s="106">
        <f t="shared" si="152"/>
        <v>45.09</v>
      </c>
      <c r="Q487" s="106">
        <f t="shared" si="153"/>
        <v>0</v>
      </c>
    </row>
    <row r="488" spans="2:17" ht="14.45" customHeight="1">
      <c r="B488" s="67"/>
      <c r="C488" s="109" t="s">
        <v>21</v>
      </c>
      <c r="D488" s="137"/>
      <c r="E488" s="70"/>
      <c r="F488" s="71">
        <v>11377021001</v>
      </c>
      <c r="G488" s="101" t="s">
        <v>361</v>
      </c>
      <c r="H488" s="102"/>
      <c r="I488" s="70" t="s">
        <v>115</v>
      </c>
      <c r="J488" s="70">
        <v>2</v>
      </c>
      <c r="K488" s="107">
        <v>59.900809814866953</v>
      </c>
      <c r="L488" s="107">
        <f t="shared" si="148"/>
        <v>71.88</v>
      </c>
      <c r="M488" s="104">
        <f t="shared" si="149"/>
        <v>0</v>
      </c>
      <c r="N488" s="105">
        <f t="shared" si="150"/>
        <v>59.900809814866953</v>
      </c>
      <c r="O488" s="105">
        <f t="shared" si="151"/>
        <v>0</v>
      </c>
      <c r="P488" s="106">
        <f t="shared" si="152"/>
        <v>71.88</v>
      </c>
      <c r="Q488" s="106">
        <f t="shared" si="153"/>
        <v>0</v>
      </c>
    </row>
    <row r="489" spans="2:17" ht="14.45" customHeight="1">
      <c r="B489" s="67"/>
      <c r="C489" s="109" t="s">
        <v>21</v>
      </c>
      <c r="D489" s="137"/>
      <c r="E489" s="70"/>
      <c r="F489" s="71">
        <v>11401421001</v>
      </c>
      <c r="G489" s="101" t="s">
        <v>362</v>
      </c>
      <c r="H489" s="102"/>
      <c r="I489" s="70" t="s">
        <v>115</v>
      </c>
      <c r="J489" s="70">
        <v>2</v>
      </c>
      <c r="K489" s="107">
        <v>62.369098248766846</v>
      </c>
      <c r="L489" s="107">
        <f t="shared" si="148"/>
        <v>74.84</v>
      </c>
      <c r="M489" s="104">
        <f t="shared" si="149"/>
        <v>0</v>
      </c>
      <c r="N489" s="105">
        <f t="shared" si="150"/>
        <v>62.369098248766846</v>
      </c>
      <c r="O489" s="105">
        <f t="shared" si="151"/>
        <v>0</v>
      </c>
      <c r="P489" s="106">
        <f t="shared" si="152"/>
        <v>74.84</v>
      </c>
      <c r="Q489" s="106">
        <f t="shared" si="153"/>
        <v>0</v>
      </c>
    </row>
    <row r="490" spans="2:17" ht="14.45" customHeight="1">
      <c r="B490" s="67"/>
      <c r="C490" s="70"/>
      <c r="D490" s="137"/>
      <c r="E490" s="122"/>
      <c r="F490" s="71"/>
      <c r="G490" s="166"/>
      <c r="H490" s="95"/>
      <c r="I490" s="70"/>
      <c r="J490" s="70"/>
      <c r="K490" s="107"/>
      <c r="L490" s="107"/>
      <c r="M490" s="104"/>
      <c r="N490" s="105"/>
      <c r="O490" s="105"/>
      <c r="P490" s="106"/>
      <c r="Q490" s="106"/>
    </row>
    <row r="491" spans="2:17" ht="14.45" customHeight="1">
      <c r="B491" s="67"/>
      <c r="C491" s="81" t="s">
        <v>21</v>
      </c>
      <c r="D491" s="81"/>
      <c r="E491" s="131"/>
      <c r="F491" s="132"/>
      <c r="G491" s="84" t="s">
        <v>363</v>
      </c>
      <c r="H491" s="167"/>
      <c r="I491" s="86"/>
      <c r="J491" s="86"/>
      <c r="K491" s="134"/>
      <c r="L491" s="134"/>
      <c r="M491" s="134"/>
      <c r="N491" s="135"/>
      <c r="O491" s="135"/>
      <c r="P491" s="134"/>
      <c r="Q491" s="134"/>
    </row>
    <row r="492" spans="2:17" ht="14.45" customHeight="1">
      <c r="B492" s="142"/>
      <c r="C492" s="91" t="s">
        <v>21</v>
      </c>
      <c r="D492" s="91" t="s">
        <v>23</v>
      </c>
      <c r="E492" s="91"/>
      <c r="F492" s="93">
        <v>12662421001</v>
      </c>
      <c r="G492" s="94" t="s">
        <v>364</v>
      </c>
      <c r="H492" s="95"/>
      <c r="I492" s="91" t="s">
        <v>115</v>
      </c>
      <c r="J492" s="91">
        <v>10</v>
      </c>
      <c r="K492" s="96">
        <v>14.851098565978752</v>
      </c>
      <c r="L492" s="96">
        <f t="shared" ref="L492:L497" si="154">ROUND((K492*$C$3),2)</f>
        <v>17.82</v>
      </c>
      <c r="M492" s="97">
        <f t="shared" ref="M492:M497" si="155">L492*H492</f>
        <v>0</v>
      </c>
      <c r="N492" s="98">
        <f t="shared" ref="N492:N497" si="156">K492*(1-$F$5-$F$7)*(1-$F$9)*(1+$F$11)</f>
        <v>14.851098565978752</v>
      </c>
      <c r="O492" s="98">
        <f t="shared" ref="O492:O497" si="157">N492*H492</f>
        <v>0</v>
      </c>
      <c r="P492" s="99">
        <f t="shared" ref="P492:P497" si="158">ROUND((N492*$C$3),2)</f>
        <v>17.82</v>
      </c>
      <c r="Q492" s="99">
        <f t="shared" ref="Q492:Q497" si="159">P492*H492</f>
        <v>0</v>
      </c>
    </row>
    <row r="493" spans="2:17" ht="14.45" customHeight="1">
      <c r="B493" s="142"/>
      <c r="C493" s="91" t="s">
        <v>21</v>
      </c>
      <c r="D493" s="91" t="s">
        <v>23</v>
      </c>
      <c r="E493" s="91"/>
      <c r="F493" s="93">
        <v>12409311001</v>
      </c>
      <c r="G493" s="94" t="s">
        <v>365</v>
      </c>
      <c r="H493" s="95"/>
      <c r="I493" s="91" t="s">
        <v>115</v>
      </c>
      <c r="J493" s="91">
        <v>10</v>
      </c>
      <c r="K493" s="96">
        <v>20.228933701291396</v>
      </c>
      <c r="L493" s="96">
        <f t="shared" si="154"/>
        <v>24.27</v>
      </c>
      <c r="M493" s="97">
        <f t="shared" si="155"/>
        <v>0</v>
      </c>
      <c r="N493" s="98">
        <f t="shared" si="156"/>
        <v>20.228933701291396</v>
      </c>
      <c r="O493" s="98">
        <f t="shared" si="157"/>
        <v>0</v>
      </c>
      <c r="P493" s="99">
        <f t="shared" si="158"/>
        <v>24.27</v>
      </c>
      <c r="Q493" s="99">
        <f t="shared" si="159"/>
        <v>0</v>
      </c>
    </row>
    <row r="494" spans="2:17" ht="14.45" customHeight="1">
      <c r="B494" s="142"/>
      <c r="C494" s="91" t="s">
        <v>21</v>
      </c>
      <c r="D494" s="91" t="s">
        <v>23</v>
      </c>
      <c r="E494" s="91"/>
      <c r="F494" s="93">
        <v>12662521001</v>
      </c>
      <c r="G494" s="94" t="s">
        <v>366</v>
      </c>
      <c r="H494" s="95"/>
      <c r="I494" s="91" t="s">
        <v>115</v>
      </c>
      <c r="J494" s="91">
        <v>10</v>
      </c>
      <c r="K494" s="96">
        <v>32.294589453595393</v>
      </c>
      <c r="L494" s="96">
        <f t="shared" si="154"/>
        <v>38.75</v>
      </c>
      <c r="M494" s="97">
        <f t="shared" si="155"/>
        <v>0</v>
      </c>
      <c r="N494" s="98">
        <f t="shared" si="156"/>
        <v>32.294589453595393</v>
      </c>
      <c r="O494" s="98">
        <f t="shared" si="157"/>
        <v>0</v>
      </c>
      <c r="P494" s="99">
        <f t="shared" si="158"/>
        <v>38.75</v>
      </c>
      <c r="Q494" s="99">
        <f t="shared" si="159"/>
        <v>0</v>
      </c>
    </row>
    <row r="495" spans="2:17" ht="14.45" customHeight="1">
      <c r="B495" s="142"/>
      <c r="C495" s="91" t="s">
        <v>21</v>
      </c>
      <c r="D495" s="91" t="s">
        <v>23</v>
      </c>
      <c r="E495" s="91"/>
      <c r="F495" s="93">
        <v>12662621001</v>
      </c>
      <c r="G495" s="94" t="s">
        <v>367</v>
      </c>
      <c r="H495" s="95"/>
      <c r="I495" s="91" t="s">
        <v>115</v>
      </c>
      <c r="J495" s="91">
        <v>10</v>
      </c>
      <c r="K495" s="96">
        <v>16.078348122498817</v>
      </c>
      <c r="L495" s="96">
        <f t="shared" si="154"/>
        <v>19.29</v>
      </c>
      <c r="M495" s="97">
        <f t="shared" si="155"/>
        <v>0</v>
      </c>
      <c r="N495" s="98">
        <f t="shared" si="156"/>
        <v>16.078348122498817</v>
      </c>
      <c r="O495" s="98">
        <f t="shared" si="157"/>
        <v>0</v>
      </c>
      <c r="P495" s="99">
        <f t="shared" si="158"/>
        <v>19.29</v>
      </c>
      <c r="Q495" s="99">
        <f t="shared" si="159"/>
        <v>0</v>
      </c>
    </row>
    <row r="496" spans="2:17" ht="14.45" customHeight="1">
      <c r="B496" s="142"/>
      <c r="C496" s="91" t="s">
        <v>21</v>
      </c>
      <c r="D496" s="91" t="s">
        <v>23</v>
      </c>
      <c r="E496" s="91"/>
      <c r="F496" s="93">
        <v>12409411001</v>
      </c>
      <c r="G496" s="94" t="s">
        <v>368</v>
      </c>
      <c r="H496" s="95"/>
      <c r="I496" s="91" t="s">
        <v>115</v>
      </c>
      <c r="J496" s="91">
        <v>10</v>
      </c>
      <c r="K496" s="96">
        <v>21.676812391567879</v>
      </c>
      <c r="L496" s="96">
        <f t="shared" si="154"/>
        <v>26.01</v>
      </c>
      <c r="M496" s="97">
        <f t="shared" si="155"/>
        <v>0</v>
      </c>
      <c r="N496" s="98">
        <f t="shared" si="156"/>
        <v>21.676812391567879</v>
      </c>
      <c r="O496" s="98">
        <f t="shared" si="157"/>
        <v>0</v>
      </c>
      <c r="P496" s="99">
        <f t="shared" si="158"/>
        <v>26.01</v>
      </c>
      <c r="Q496" s="99">
        <f t="shared" si="159"/>
        <v>0</v>
      </c>
    </row>
    <row r="497" spans="2:17" ht="14.45" customHeight="1">
      <c r="B497" s="142"/>
      <c r="C497" s="91" t="s">
        <v>21</v>
      </c>
      <c r="D497" s="91" t="s">
        <v>23</v>
      </c>
      <c r="E497" s="91"/>
      <c r="F497" s="93">
        <v>12662721001</v>
      </c>
      <c r="G497" s="94" t="s">
        <v>369</v>
      </c>
      <c r="H497" s="95"/>
      <c r="I497" s="91" t="s">
        <v>115</v>
      </c>
      <c r="J497" s="91">
        <v>10</v>
      </c>
      <c r="K497" s="96">
        <v>35.590237139081857</v>
      </c>
      <c r="L497" s="96">
        <f t="shared" si="154"/>
        <v>42.71</v>
      </c>
      <c r="M497" s="97">
        <f t="shared" si="155"/>
        <v>0</v>
      </c>
      <c r="N497" s="98">
        <f t="shared" si="156"/>
        <v>35.590237139081857</v>
      </c>
      <c r="O497" s="98">
        <f t="shared" si="157"/>
        <v>0</v>
      </c>
      <c r="P497" s="99">
        <f t="shared" si="158"/>
        <v>42.71</v>
      </c>
      <c r="Q497" s="99">
        <f t="shared" si="159"/>
        <v>0</v>
      </c>
    </row>
    <row r="498" spans="2:17" ht="14.45" customHeight="1">
      <c r="B498" s="142"/>
      <c r="C498" s="91"/>
      <c r="D498" s="137"/>
      <c r="E498" s="91"/>
      <c r="F498" s="93"/>
      <c r="G498" s="94"/>
      <c r="H498" s="95"/>
      <c r="I498" s="91"/>
      <c r="J498" s="91"/>
      <c r="K498" s="96"/>
      <c r="L498" s="96"/>
      <c r="M498" s="97"/>
      <c r="N498" s="98"/>
      <c r="O498" s="98"/>
      <c r="P498" s="99"/>
      <c r="Q498" s="99"/>
    </row>
    <row r="499" spans="2:17" ht="14.45" customHeight="1">
      <c r="B499" s="142"/>
      <c r="C499" s="91" t="s">
        <v>21</v>
      </c>
      <c r="D499" s="91" t="s">
        <v>23</v>
      </c>
      <c r="E499" s="91"/>
      <c r="F499" s="93">
        <v>12663721001</v>
      </c>
      <c r="G499" s="94" t="s">
        <v>370</v>
      </c>
      <c r="H499" s="95"/>
      <c r="I499" s="91" t="s">
        <v>115</v>
      </c>
      <c r="J499" s="91">
        <v>5</v>
      </c>
      <c r="K499" s="96">
        <v>34.721509924915978</v>
      </c>
      <c r="L499" s="96">
        <f>ROUND((K499*$C$3),2)</f>
        <v>41.67</v>
      </c>
      <c r="M499" s="97">
        <f>L499*H499</f>
        <v>0</v>
      </c>
      <c r="N499" s="98">
        <f>K499*(1-$F$5-$F$7)*(1-$F$9)*(1+$F$11)</f>
        <v>34.721509924915978</v>
      </c>
      <c r="O499" s="98">
        <f>N499*H499</f>
        <v>0</v>
      </c>
      <c r="P499" s="99">
        <f>ROUND((N499*$C$3),2)</f>
        <v>41.67</v>
      </c>
      <c r="Q499" s="99">
        <f>P499*H499</f>
        <v>0</v>
      </c>
    </row>
    <row r="500" spans="2:17" ht="14.45" customHeight="1">
      <c r="B500" s="67"/>
      <c r="C500" s="109" t="s">
        <v>21</v>
      </c>
      <c r="D500" s="137"/>
      <c r="E500" s="70"/>
      <c r="F500" s="71">
        <v>12663921001</v>
      </c>
      <c r="G500" s="101" t="s">
        <v>371</v>
      </c>
      <c r="H500" s="102"/>
      <c r="I500" s="70" t="s">
        <v>115</v>
      </c>
      <c r="J500" s="70">
        <v>5</v>
      </c>
      <c r="K500" s="107">
        <v>35.797076951978504</v>
      </c>
      <c r="L500" s="107">
        <f>ROUND((K500*$C$3),2)</f>
        <v>42.96</v>
      </c>
      <c r="M500" s="104">
        <f>L500*H500</f>
        <v>0</v>
      </c>
      <c r="N500" s="105">
        <f>K500*(1-$F$5-$F$7)*(1-$F$9)*(1+$F$11)</f>
        <v>35.797076951978504</v>
      </c>
      <c r="O500" s="105">
        <f>N500*H500</f>
        <v>0</v>
      </c>
      <c r="P500" s="106">
        <f>ROUND((N500*$C$3),2)</f>
        <v>42.96</v>
      </c>
      <c r="Q500" s="106">
        <f>P500*H500</f>
        <v>0</v>
      </c>
    </row>
    <row r="501" spans="2:17" ht="14.45" customHeight="1">
      <c r="B501" s="67"/>
      <c r="C501" s="109"/>
      <c r="D501" s="137"/>
      <c r="E501" s="70"/>
      <c r="F501" s="71"/>
      <c r="G501" s="101"/>
      <c r="H501" s="102"/>
      <c r="I501" s="70"/>
      <c r="J501" s="70"/>
      <c r="K501" s="107"/>
      <c r="L501" s="107"/>
      <c r="M501" s="104"/>
      <c r="N501" s="105"/>
      <c r="O501" s="105"/>
      <c r="P501" s="106"/>
      <c r="Q501" s="106"/>
    </row>
    <row r="502" spans="2:17" ht="14.45" customHeight="1">
      <c r="B502" s="67"/>
      <c r="C502" s="109" t="s">
        <v>21</v>
      </c>
      <c r="D502" s="137"/>
      <c r="E502" s="70"/>
      <c r="F502" s="71">
        <v>12664121001</v>
      </c>
      <c r="G502" s="101" t="s">
        <v>372</v>
      </c>
      <c r="H502" s="102"/>
      <c r="I502" s="70" t="s">
        <v>115</v>
      </c>
      <c r="J502" s="70">
        <v>5</v>
      </c>
      <c r="K502" s="107">
        <v>27.013279564301186</v>
      </c>
      <c r="L502" s="107">
        <f>ROUND((K502*$C$3),2)</f>
        <v>32.42</v>
      </c>
      <c r="M502" s="104">
        <f>L502*H502</f>
        <v>0</v>
      </c>
      <c r="N502" s="105">
        <f>K502*(1-$F$5-$F$7)*(1-$F$9)*(1+$F$11)</f>
        <v>27.013279564301186</v>
      </c>
      <c r="O502" s="105">
        <f>N502*H502</f>
        <v>0</v>
      </c>
      <c r="P502" s="106">
        <f>ROUND((N502*$C$3),2)</f>
        <v>32.42</v>
      </c>
      <c r="Q502" s="106">
        <f>P502*H502</f>
        <v>0</v>
      </c>
    </row>
    <row r="503" spans="2:17" ht="14.45" customHeight="1">
      <c r="B503" s="67"/>
      <c r="C503" s="109"/>
      <c r="D503" s="137"/>
      <c r="E503" s="70"/>
      <c r="F503" s="71"/>
      <c r="G503" s="101"/>
      <c r="H503" s="102"/>
      <c r="I503" s="70"/>
      <c r="J503" s="70"/>
      <c r="K503" s="107"/>
      <c r="L503" s="107"/>
      <c r="M503" s="104"/>
      <c r="N503" s="105"/>
      <c r="O503" s="105"/>
      <c r="P503" s="106"/>
      <c r="Q503" s="106"/>
    </row>
    <row r="504" spans="2:17" ht="14.45" customHeight="1">
      <c r="B504" s="142"/>
      <c r="C504" s="91" t="s">
        <v>21</v>
      </c>
      <c r="D504" s="91" t="s">
        <v>23</v>
      </c>
      <c r="E504" s="91"/>
      <c r="F504" s="93">
        <v>12662821001</v>
      </c>
      <c r="G504" s="94" t="s">
        <v>373</v>
      </c>
      <c r="H504" s="95"/>
      <c r="I504" s="91" t="s">
        <v>115</v>
      </c>
      <c r="J504" s="91">
        <v>10</v>
      </c>
      <c r="K504" s="96">
        <v>25.703294082622467</v>
      </c>
      <c r="L504" s="96">
        <f t="shared" ref="L504:L510" si="160">ROUND((K504*$C$3),2)</f>
        <v>30.84</v>
      </c>
      <c r="M504" s="97">
        <f t="shared" ref="M504:M510" si="161">L504*H504</f>
        <v>0</v>
      </c>
      <c r="N504" s="98">
        <f t="shared" ref="N504:N510" si="162">K504*(1-$F$5-$F$7)*(1-$F$9)*(1+$F$11)</f>
        <v>25.703294082622467</v>
      </c>
      <c r="O504" s="98">
        <f t="shared" ref="O504:O510" si="163">N504*H504</f>
        <v>0</v>
      </c>
      <c r="P504" s="99">
        <f t="shared" ref="P504:P510" si="164">ROUND((N504*$C$3),2)</f>
        <v>30.84</v>
      </c>
      <c r="Q504" s="99">
        <f t="shared" ref="Q504:Q510" si="165">P504*H504</f>
        <v>0</v>
      </c>
    </row>
    <row r="505" spans="2:17" ht="14.45" customHeight="1">
      <c r="B505" s="142"/>
      <c r="C505" s="91" t="s">
        <v>21</v>
      </c>
      <c r="D505" s="91" t="s">
        <v>23</v>
      </c>
      <c r="E505" s="91"/>
      <c r="F505" s="93">
        <v>12408511001</v>
      </c>
      <c r="G505" s="94" t="s">
        <v>374</v>
      </c>
      <c r="H505" s="95"/>
      <c r="I505" s="91" t="s">
        <v>115</v>
      </c>
      <c r="J505" s="91">
        <v>10</v>
      </c>
      <c r="K505" s="96">
        <v>36.128020652613124</v>
      </c>
      <c r="L505" s="96">
        <f t="shared" si="160"/>
        <v>43.35</v>
      </c>
      <c r="M505" s="97">
        <f t="shared" si="161"/>
        <v>0</v>
      </c>
      <c r="N505" s="98">
        <f t="shared" si="162"/>
        <v>36.128020652613124</v>
      </c>
      <c r="O505" s="98">
        <f t="shared" si="163"/>
        <v>0</v>
      </c>
      <c r="P505" s="99">
        <f t="shared" si="164"/>
        <v>43.35</v>
      </c>
      <c r="Q505" s="99">
        <f t="shared" si="165"/>
        <v>0</v>
      </c>
    </row>
    <row r="506" spans="2:17" ht="14.45" customHeight="1">
      <c r="B506" s="142"/>
      <c r="C506" s="91" t="s">
        <v>21</v>
      </c>
      <c r="D506" s="91" t="s">
        <v>23</v>
      </c>
      <c r="E506" s="91"/>
      <c r="F506" s="93">
        <v>12662921001</v>
      </c>
      <c r="G506" s="94" t="s">
        <v>375</v>
      </c>
      <c r="H506" s="95"/>
      <c r="I506" s="91" t="s">
        <v>115</v>
      </c>
      <c r="J506" s="91">
        <v>10</v>
      </c>
      <c r="K506" s="96">
        <v>47.642103570526082</v>
      </c>
      <c r="L506" s="96">
        <f t="shared" si="160"/>
        <v>57.17</v>
      </c>
      <c r="M506" s="97">
        <f t="shared" si="161"/>
        <v>0</v>
      </c>
      <c r="N506" s="98">
        <f t="shared" si="162"/>
        <v>47.642103570526082</v>
      </c>
      <c r="O506" s="98">
        <f t="shared" si="163"/>
        <v>0</v>
      </c>
      <c r="P506" s="99">
        <f t="shared" si="164"/>
        <v>57.17</v>
      </c>
      <c r="Q506" s="99">
        <f t="shared" si="165"/>
        <v>0</v>
      </c>
    </row>
    <row r="507" spans="2:17" ht="14.45" customHeight="1">
      <c r="B507" s="142"/>
      <c r="C507" s="91" t="s">
        <v>21</v>
      </c>
      <c r="D507" s="91" t="s">
        <v>23</v>
      </c>
      <c r="E507" s="91"/>
      <c r="F507" s="93">
        <v>12663021001</v>
      </c>
      <c r="G507" s="94" t="s">
        <v>376</v>
      </c>
      <c r="H507" s="95"/>
      <c r="I507" s="91" t="s">
        <v>115</v>
      </c>
      <c r="J507" s="91">
        <v>10</v>
      </c>
      <c r="K507" s="96">
        <v>26.378970804751489</v>
      </c>
      <c r="L507" s="96">
        <f t="shared" si="160"/>
        <v>31.65</v>
      </c>
      <c r="M507" s="97">
        <f t="shared" si="161"/>
        <v>0</v>
      </c>
      <c r="N507" s="98">
        <f t="shared" si="162"/>
        <v>26.378970804751489</v>
      </c>
      <c r="O507" s="98">
        <f t="shared" si="163"/>
        <v>0</v>
      </c>
      <c r="P507" s="99">
        <f t="shared" si="164"/>
        <v>31.65</v>
      </c>
      <c r="Q507" s="99">
        <f t="shared" si="165"/>
        <v>0</v>
      </c>
    </row>
    <row r="508" spans="2:17" ht="14.45" customHeight="1">
      <c r="B508" s="142"/>
      <c r="C508" s="91" t="s">
        <v>21</v>
      </c>
      <c r="D508" s="91" t="s">
        <v>23</v>
      </c>
      <c r="E508" s="91"/>
      <c r="F508" s="93">
        <v>12408611001</v>
      </c>
      <c r="G508" s="94" t="s">
        <v>377</v>
      </c>
      <c r="H508" s="95"/>
      <c r="I508" s="91" t="s">
        <v>115</v>
      </c>
      <c r="J508" s="91">
        <v>10</v>
      </c>
      <c r="K508" s="96">
        <v>37.093273112797448</v>
      </c>
      <c r="L508" s="96">
        <f t="shared" si="160"/>
        <v>44.51</v>
      </c>
      <c r="M508" s="97">
        <f t="shared" si="161"/>
        <v>0</v>
      </c>
      <c r="N508" s="98">
        <f t="shared" si="162"/>
        <v>37.093273112797448</v>
      </c>
      <c r="O508" s="98">
        <f t="shared" si="163"/>
        <v>0</v>
      </c>
      <c r="P508" s="99">
        <f t="shared" si="164"/>
        <v>44.51</v>
      </c>
      <c r="Q508" s="99">
        <f t="shared" si="165"/>
        <v>0</v>
      </c>
    </row>
    <row r="509" spans="2:17" ht="14.45" customHeight="1">
      <c r="B509" s="142"/>
      <c r="C509" s="91" t="s">
        <v>21</v>
      </c>
      <c r="D509" s="91" t="s">
        <v>23</v>
      </c>
      <c r="E509" s="91"/>
      <c r="F509" s="93">
        <v>12663121001</v>
      </c>
      <c r="G509" s="94" t="s">
        <v>378</v>
      </c>
      <c r="H509" s="95"/>
      <c r="I509" s="91" t="s">
        <v>115</v>
      </c>
      <c r="J509" s="91">
        <v>10</v>
      </c>
      <c r="K509" s="96">
        <v>49.076192939942786</v>
      </c>
      <c r="L509" s="96">
        <f t="shared" si="160"/>
        <v>58.89</v>
      </c>
      <c r="M509" s="97">
        <f t="shared" si="161"/>
        <v>0</v>
      </c>
      <c r="N509" s="98">
        <f t="shared" si="162"/>
        <v>49.076192939942786</v>
      </c>
      <c r="O509" s="98">
        <f t="shared" si="163"/>
        <v>0</v>
      </c>
      <c r="P509" s="99">
        <f t="shared" si="164"/>
        <v>58.89</v>
      </c>
      <c r="Q509" s="99">
        <f t="shared" si="165"/>
        <v>0</v>
      </c>
    </row>
    <row r="510" spans="2:17" s="401" customFormat="1" ht="26.45" customHeight="1">
      <c r="B510" s="168" t="s">
        <v>76</v>
      </c>
      <c r="C510" s="169" t="s">
        <v>21</v>
      </c>
      <c r="D510" s="168"/>
      <c r="E510" s="169"/>
      <c r="F510" s="121">
        <v>11040391001</v>
      </c>
      <c r="G510" s="170" t="s">
        <v>379</v>
      </c>
      <c r="H510" s="117"/>
      <c r="I510" s="113" t="s">
        <v>115</v>
      </c>
      <c r="J510" s="113">
        <v>10</v>
      </c>
      <c r="K510" s="243">
        <v>30.523479733206216</v>
      </c>
      <c r="L510" s="243">
        <f t="shared" si="160"/>
        <v>36.630000000000003</v>
      </c>
      <c r="M510" s="118">
        <f t="shared" si="161"/>
        <v>0</v>
      </c>
      <c r="N510" s="119">
        <f t="shared" si="162"/>
        <v>30.523479733206216</v>
      </c>
      <c r="O510" s="119">
        <f t="shared" si="163"/>
        <v>0</v>
      </c>
      <c r="P510" s="120">
        <f t="shared" si="164"/>
        <v>36.630000000000003</v>
      </c>
      <c r="Q510" s="120">
        <f t="shared" si="165"/>
        <v>0</v>
      </c>
    </row>
    <row r="511" spans="2:17" ht="14.45" customHeight="1">
      <c r="B511" s="142"/>
      <c r="C511" s="91"/>
      <c r="D511" s="137"/>
      <c r="E511" s="91"/>
      <c r="F511" s="93"/>
      <c r="G511" s="94"/>
      <c r="H511" s="95"/>
      <c r="I511" s="91"/>
      <c r="J511" s="91"/>
      <c r="K511" s="96"/>
      <c r="L511" s="96"/>
      <c r="M511" s="97"/>
      <c r="N511" s="98"/>
      <c r="O511" s="98"/>
      <c r="P511" s="99"/>
      <c r="Q511" s="99"/>
    </row>
    <row r="512" spans="2:17" ht="14.45" customHeight="1">
      <c r="B512" s="67"/>
      <c r="C512" s="109" t="s">
        <v>21</v>
      </c>
      <c r="D512" s="137"/>
      <c r="E512" s="70"/>
      <c r="F512" s="71">
        <v>11101981001</v>
      </c>
      <c r="G512" s="101" t="s">
        <v>380</v>
      </c>
      <c r="H512" s="102"/>
      <c r="I512" s="70" t="s">
        <v>115</v>
      </c>
      <c r="J512" s="70">
        <v>10</v>
      </c>
      <c r="K512" s="107">
        <v>30.129666078610562</v>
      </c>
      <c r="L512" s="107">
        <f>ROUND((K512*$C$3),2)</f>
        <v>36.159999999999997</v>
      </c>
      <c r="M512" s="104">
        <f>L512*H512</f>
        <v>0</v>
      </c>
      <c r="N512" s="105">
        <f>K512*(1-$F$5-$F$7)*(1-$F$9)*(1+$F$11)</f>
        <v>30.129666078610562</v>
      </c>
      <c r="O512" s="105">
        <f>N512*H512</f>
        <v>0</v>
      </c>
      <c r="P512" s="106">
        <f>ROUND((N512*$C$3),2)</f>
        <v>36.159999999999997</v>
      </c>
      <c r="Q512" s="106">
        <f>P512*H512</f>
        <v>0</v>
      </c>
    </row>
    <row r="513" spans="2:17" ht="14.45" customHeight="1">
      <c r="B513" s="67"/>
      <c r="C513" s="109"/>
      <c r="D513" s="137"/>
      <c r="E513" s="70"/>
      <c r="F513" s="71"/>
      <c r="G513" s="101"/>
      <c r="H513" s="102"/>
      <c r="I513" s="70"/>
      <c r="J513" s="70"/>
      <c r="K513" s="107"/>
      <c r="L513" s="107"/>
      <c r="M513" s="104"/>
      <c r="N513" s="105"/>
      <c r="O513" s="105"/>
      <c r="P513" s="106"/>
      <c r="Q513" s="106"/>
    </row>
    <row r="514" spans="2:17" ht="14.45" customHeight="1">
      <c r="B514" s="159"/>
      <c r="C514" s="91" t="s">
        <v>21</v>
      </c>
      <c r="D514" s="91" t="s">
        <v>23</v>
      </c>
      <c r="E514" s="91"/>
      <c r="F514" s="93">
        <v>12404571002</v>
      </c>
      <c r="G514" s="94" t="s">
        <v>381</v>
      </c>
      <c r="H514" s="95"/>
      <c r="I514" s="91" t="s">
        <v>115</v>
      </c>
      <c r="J514" s="91">
        <v>10</v>
      </c>
      <c r="K514" s="96">
        <v>3.4611195358037756</v>
      </c>
      <c r="L514" s="96">
        <f>ROUND((K514*$C$3),2)</f>
        <v>4.1500000000000004</v>
      </c>
      <c r="M514" s="97">
        <f>L514*H514</f>
        <v>0</v>
      </c>
      <c r="N514" s="98">
        <f>K514*(1-$F$5-$F$7)*(1-$F$9)*(1+$F$11)</f>
        <v>3.4611195358037756</v>
      </c>
      <c r="O514" s="98">
        <f>N514*H514</f>
        <v>0</v>
      </c>
      <c r="P514" s="99">
        <f>ROUND((N514*$C$3),2)</f>
        <v>4.1500000000000004</v>
      </c>
      <c r="Q514" s="99">
        <f>P514*H514</f>
        <v>0</v>
      </c>
    </row>
    <row r="515" spans="2:17" ht="14.45" customHeight="1">
      <c r="B515" s="159"/>
      <c r="C515" s="91"/>
      <c r="D515" s="137"/>
      <c r="E515" s="91"/>
      <c r="F515" s="93"/>
      <c r="G515" s="94"/>
      <c r="H515" s="95"/>
      <c r="I515" s="91"/>
      <c r="J515" s="91"/>
      <c r="K515" s="96"/>
      <c r="L515" s="96"/>
      <c r="M515" s="97"/>
      <c r="N515" s="98"/>
      <c r="O515" s="98"/>
      <c r="P515" s="99"/>
      <c r="Q515" s="99"/>
    </row>
    <row r="516" spans="2:17" s="401" customFormat="1" ht="26.45" customHeight="1">
      <c r="B516" s="112" t="s">
        <v>76</v>
      </c>
      <c r="C516" s="113" t="s">
        <v>21</v>
      </c>
      <c r="D516" s="168"/>
      <c r="E516" s="113"/>
      <c r="F516" s="115">
        <v>12640611001</v>
      </c>
      <c r="G516" s="116" t="s">
        <v>382</v>
      </c>
      <c r="H516" s="117"/>
      <c r="I516" s="113" t="s">
        <v>115</v>
      </c>
      <c r="J516" s="113">
        <v>10</v>
      </c>
      <c r="K516" s="243">
        <v>2.8406000971138567</v>
      </c>
      <c r="L516" s="243">
        <f>ROUND((K516*$C$3),2)</f>
        <v>3.41</v>
      </c>
      <c r="M516" s="118">
        <f>L516*H516</f>
        <v>0</v>
      </c>
      <c r="N516" s="119">
        <f>K516*(1-$F$5-$F$7)*(1-$F$9)*(1+$F$11)</f>
        <v>2.8406000971138567</v>
      </c>
      <c r="O516" s="119">
        <f>N516*H516</f>
        <v>0</v>
      </c>
      <c r="P516" s="120">
        <f>ROUND((N516*$C$3),2)</f>
        <v>3.41</v>
      </c>
      <c r="Q516" s="120">
        <f>P516*H516</f>
        <v>0</v>
      </c>
    </row>
    <row r="517" spans="2:17" s="401" customFormat="1" ht="14.45" customHeight="1">
      <c r="B517" s="112"/>
      <c r="C517" s="113"/>
      <c r="D517" s="168"/>
      <c r="E517" s="113"/>
      <c r="F517" s="115"/>
      <c r="G517" s="116"/>
      <c r="H517" s="117"/>
      <c r="I517" s="113"/>
      <c r="J517" s="113"/>
      <c r="K517" s="243"/>
      <c r="L517" s="243"/>
      <c r="M517" s="118"/>
      <c r="N517" s="119"/>
      <c r="O517" s="119"/>
      <c r="P517" s="120"/>
      <c r="Q517" s="120"/>
    </row>
    <row r="518" spans="2:17" s="401" customFormat="1" ht="26.45" customHeight="1">
      <c r="B518" s="112" t="s">
        <v>76</v>
      </c>
      <c r="C518" s="113" t="s">
        <v>21</v>
      </c>
      <c r="D518" s="168"/>
      <c r="E518" s="113"/>
      <c r="F518" s="115">
        <v>12640711001</v>
      </c>
      <c r="G518" s="116" t="s">
        <v>383</v>
      </c>
      <c r="H518" s="117"/>
      <c r="I518" s="113" t="s">
        <v>115</v>
      </c>
      <c r="J518" s="113">
        <v>10</v>
      </c>
      <c r="K518" s="243">
        <v>0.63430875954969601</v>
      </c>
      <c r="L518" s="243">
        <f>ROUND((K518*$C$3),2)</f>
        <v>0.76</v>
      </c>
      <c r="M518" s="118">
        <f>L518*H518</f>
        <v>0</v>
      </c>
      <c r="N518" s="119">
        <f>K518*(1-$F$5-$F$7)*(1-$F$9)*(1+$F$11)</f>
        <v>0.63430875954969601</v>
      </c>
      <c r="O518" s="119">
        <f>N518*H518</f>
        <v>0</v>
      </c>
      <c r="P518" s="120">
        <f>ROUND((N518*$C$3),2)</f>
        <v>0.76</v>
      </c>
      <c r="Q518" s="120">
        <f>P518*H518</f>
        <v>0</v>
      </c>
    </row>
    <row r="519" spans="2:17" ht="14.45" customHeight="1">
      <c r="B519" s="112"/>
      <c r="C519" s="113"/>
      <c r="D519" s="137"/>
      <c r="E519" s="113"/>
      <c r="F519" s="115"/>
      <c r="G519" s="116"/>
      <c r="H519" s="117"/>
      <c r="I519" s="113"/>
      <c r="J519" s="113"/>
      <c r="K519" s="96"/>
      <c r="L519" s="96"/>
      <c r="M519" s="118"/>
      <c r="N519" s="119"/>
      <c r="O519" s="119"/>
      <c r="P519" s="120"/>
      <c r="Q519" s="120"/>
    </row>
    <row r="520" spans="2:17" ht="14.45" customHeight="1">
      <c r="B520" s="67"/>
      <c r="C520" s="109" t="s">
        <v>21</v>
      </c>
      <c r="D520" s="137"/>
      <c r="E520" s="70"/>
      <c r="F520" s="71">
        <v>12407111001</v>
      </c>
      <c r="G520" s="101" t="s">
        <v>384</v>
      </c>
      <c r="H520" s="102"/>
      <c r="I520" s="70" t="s">
        <v>115</v>
      </c>
      <c r="J520" s="70">
        <v>1</v>
      </c>
      <c r="K520" s="107">
        <v>4.881419584360704</v>
      </c>
      <c r="L520" s="107">
        <f>ROUND((K520*$C$3),2)</f>
        <v>5.86</v>
      </c>
      <c r="M520" s="104">
        <f>L520*H520</f>
        <v>0</v>
      </c>
      <c r="N520" s="105">
        <f>K520*(1-$F$5-$F$7)*(1-$F$9)*(1+$F$11)</f>
        <v>4.881419584360704</v>
      </c>
      <c r="O520" s="105">
        <f>N520*H520</f>
        <v>0</v>
      </c>
      <c r="P520" s="106">
        <f>ROUND((N520*$C$3),2)</f>
        <v>5.86</v>
      </c>
      <c r="Q520" s="106">
        <f>P520*H520</f>
        <v>0</v>
      </c>
    </row>
    <row r="521" spans="2:17" ht="14.45" customHeight="1">
      <c r="B521" s="67"/>
      <c r="C521" s="109"/>
      <c r="D521" s="137"/>
      <c r="E521" s="70"/>
      <c r="F521" s="71"/>
      <c r="G521" s="101"/>
      <c r="H521" s="102"/>
      <c r="I521" s="70"/>
      <c r="J521" s="70"/>
      <c r="K521" s="107"/>
      <c r="L521" s="107"/>
      <c r="M521" s="104"/>
      <c r="N521" s="105"/>
      <c r="O521" s="105"/>
      <c r="P521" s="106"/>
      <c r="Q521" s="106"/>
    </row>
    <row r="522" spans="2:17" ht="14.45" customHeight="1">
      <c r="B522" s="142"/>
      <c r="C522" s="91" t="s">
        <v>21</v>
      </c>
      <c r="D522" s="91" t="s">
        <v>23</v>
      </c>
      <c r="E522" s="91">
        <v>12406011001</v>
      </c>
      <c r="F522" s="100">
        <v>12406011003</v>
      </c>
      <c r="G522" s="94" t="s">
        <v>385</v>
      </c>
      <c r="H522" s="95"/>
      <c r="I522" s="91" t="s">
        <v>115</v>
      </c>
      <c r="J522" s="91">
        <v>10</v>
      </c>
      <c r="K522" s="96">
        <v>4.8952089052204792</v>
      </c>
      <c r="L522" s="96">
        <f>ROUND((K522*$C$3),2)</f>
        <v>5.87</v>
      </c>
      <c r="M522" s="97">
        <f>L522*H522</f>
        <v>0</v>
      </c>
      <c r="N522" s="98">
        <f>K522*(1-$F$5-$F$7)*(1-$F$9)*(1+$F$11)</f>
        <v>4.8952089052204792</v>
      </c>
      <c r="O522" s="98">
        <f>N522*H522</f>
        <v>0</v>
      </c>
      <c r="P522" s="99">
        <f>ROUND((N522*$C$3),2)</f>
        <v>5.87</v>
      </c>
      <c r="Q522" s="99">
        <f>P522*H522</f>
        <v>0</v>
      </c>
    </row>
    <row r="523" spans="2:17" ht="14.45" customHeight="1">
      <c r="B523" s="142"/>
      <c r="C523" s="91"/>
      <c r="D523" s="137"/>
      <c r="E523" s="91"/>
      <c r="F523" s="100"/>
      <c r="G523" s="94"/>
      <c r="H523" s="95"/>
      <c r="I523" s="91"/>
      <c r="J523" s="91"/>
      <c r="K523" s="96"/>
      <c r="L523" s="96"/>
      <c r="M523" s="97"/>
      <c r="N523" s="98"/>
      <c r="O523" s="98"/>
      <c r="P523" s="99"/>
      <c r="Q523" s="99"/>
    </row>
    <row r="524" spans="2:17" ht="14.45" customHeight="1">
      <c r="B524" s="142"/>
      <c r="C524" s="91" t="s">
        <v>21</v>
      </c>
      <c r="D524" s="91" t="s">
        <v>23</v>
      </c>
      <c r="E524" s="91"/>
      <c r="F524" s="93">
        <v>12407271001</v>
      </c>
      <c r="G524" s="94" t="s">
        <v>386</v>
      </c>
      <c r="H524" s="95"/>
      <c r="I524" s="91" t="s">
        <v>115</v>
      </c>
      <c r="J524" s="91">
        <v>1</v>
      </c>
      <c r="K524" s="96">
        <v>27.716534928149763</v>
      </c>
      <c r="L524" s="96">
        <f>ROUND((K524*$C$3),2)</f>
        <v>33.26</v>
      </c>
      <c r="M524" s="97">
        <f>L524*H524</f>
        <v>0</v>
      </c>
      <c r="N524" s="98">
        <f>K524*(1-$F$5-$F$7)*(1-$F$9)*(1+$F$11)</f>
        <v>27.716534928149763</v>
      </c>
      <c r="O524" s="98">
        <f>N524*H524</f>
        <v>0</v>
      </c>
      <c r="P524" s="99">
        <f>ROUND((N524*$C$3),2)</f>
        <v>33.26</v>
      </c>
      <c r="Q524" s="99">
        <f>P524*H524</f>
        <v>0</v>
      </c>
    </row>
    <row r="525" spans="2:17" ht="14.45" customHeight="1">
      <c r="B525" s="142"/>
      <c r="C525" s="91" t="s">
        <v>21</v>
      </c>
      <c r="D525" s="91" t="s">
        <v>23</v>
      </c>
      <c r="E525" s="91"/>
      <c r="F525" s="93">
        <v>12407371001</v>
      </c>
      <c r="G525" s="94" t="s">
        <v>387</v>
      </c>
      <c r="H525" s="95"/>
      <c r="I525" s="91" t="s">
        <v>115</v>
      </c>
      <c r="J525" s="91">
        <v>1</v>
      </c>
      <c r="K525" s="96">
        <v>27.716534928149763</v>
      </c>
      <c r="L525" s="96">
        <f>ROUND((K525*$C$3),2)</f>
        <v>33.26</v>
      </c>
      <c r="M525" s="97">
        <f>L525*H525</f>
        <v>0</v>
      </c>
      <c r="N525" s="98">
        <f>K525*(1-$F$5-$F$7)*(1-$F$9)*(1+$F$11)</f>
        <v>27.716534928149763</v>
      </c>
      <c r="O525" s="98">
        <f>N525*H525</f>
        <v>0</v>
      </c>
      <c r="P525" s="99">
        <f>ROUND((N525*$C$3),2)</f>
        <v>33.26</v>
      </c>
      <c r="Q525" s="99">
        <f>P525*H525</f>
        <v>0</v>
      </c>
    </row>
    <row r="526" spans="2:17" ht="14.45" customHeight="1">
      <c r="B526" s="142"/>
      <c r="C526" s="91"/>
      <c r="D526" s="137"/>
      <c r="E526" s="91"/>
      <c r="F526" s="93"/>
      <c r="G526" s="94"/>
      <c r="H526" s="95"/>
      <c r="I526" s="91"/>
      <c r="J526" s="91"/>
      <c r="K526" s="96"/>
      <c r="L526" s="96"/>
      <c r="M526" s="97"/>
      <c r="N526" s="98"/>
      <c r="O526" s="98"/>
      <c r="P526" s="99"/>
      <c r="Q526" s="99"/>
    </row>
    <row r="527" spans="2:17" ht="14.45" customHeight="1">
      <c r="B527" s="112"/>
      <c r="C527" s="70" t="s">
        <v>21</v>
      </c>
      <c r="D527" s="137"/>
      <c r="E527" s="123">
        <v>12663221401</v>
      </c>
      <c r="F527" s="71">
        <v>11777011001</v>
      </c>
      <c r="G527" s="101" t="s">
        <v>388</v>
      </c>
      <c r="H527" s="102"/>
      <c r="I527" s="70" t="s">
        <v>115</v>
      </c>
      <c r="J527" s="70">
        <v>1</v>
      </c>
      <c r="K527" s="107">
        <v>50.882593972573439</v>
      </c>
      <c r="L527" s="107">
        <f>ROUND((K527*$C$3),2)</f>
        <v>61.06</v>
      </c>
      <c r="M527" s="104">
        <f>L527*H527</f>
        <v>0</v>
      </c>
      <c r="N527" s="105">
        <f>K527*(1-$F$5-$F$7)*(1-$F$9)*(1+$F$11)</f>
        <v>50.882593972573439</v>
      </c>
      <c r="O527" s="105">
        <f>N527*H527</f>
        <v>0</v>
      </c>
      <c r="P527" s="106">
        <f>ROUND((N527*$C$3),2)</f>
        <v>61.06</v>
      </c>
      <c r="Q527" s="106">
        <f>P527*H527</f>
        <v>0</v>
      </c>
    </row>
    <row r="528" spans="2:17" ht="14.45" customHeight="1">
      <c r="B528" s="112"/>
      <c r="C528" s="70" t="s">
        <v>21</v>
      </c>
      <c r="D528" s="137"/>
      <c r="E528" s="123">
        <v>12663321401</v>
      </c>
      <c r="F528" s="71">
        <v>11777021001</v>
      </c>
      <c r="G528" s="101" t="s">
        <v>389</v>
      </c>
      <c r="H528" s="102"/>
      <c r="I528" s="70" t="s">
        <v>115</v>
      </c>
      <c r="J528" s="70">
        <v>1</v>
      </c>
      <c r="K528" s="107">
        <v>50.882593972573439</v>
      </c>
      <c r="L528" s="107">
        <f>ROUND((K528*$C$3),2)</f>
        <v>61.06</v>
      </c>
      <c r="M528" s="104">
        <f>L528*H528</f>
        <v>0</v>
      </c>
      <c r="N528" s="105">
        <f>K528*(1-$F$5-$F$7)*(1-$F$9)*(1+$F$11)</f>
        <v>50.882593972573439</v>
      </c>
      <c r="O528" s="105">
        <f>N528*H528</f>
        <v>0</v>
      </c>
      <c r="P528" s="106">
        <f>ROUND((N528*$C$3),2)</f>
        <v>61.06</v>
      </c>
      <c r="Q528" s="106">
        <f>P528*H528</f>
        <v>0</v>
      </c>
    </row>
    <row r="529" spans="2:17" ht="14.45" customHeight="1">
      <c r="B529" s="112"/>
      <c r="C529" s="70" t="s">
        <v>21</v>
      </c>
      <c r="D529" s="137"/>
      <c r="E529" s="123">
        <v>12663421401</v>
      </c>
      <c r="F529" s="71">
        <v>11777031001</v>
      </c>
      <c r="G529" s="101" t="s">
        <v>390</v>
      </c>
      <c r="H529" s="102"/>
      <c r="I529" s="70" t="s">
        <v>115</v>
      </c>
      <c r="J529" s="70">
        <v>1</v>
      </c>
      <c r="K529" s="107">
        <v>50.882593972573439</v>
      </c>
      <c r="L529" s="107">
        <f>ROUND((K529*$C$3),2)</f>
        <v>61.06</v>
      </c>
      <c r="M529" s="104">
        <f>L529*H529</f>
        <v>0</v>
      </c>
      <c r="N529" s="105">
        <f>K529*(1-$F$5-$F$7)*(1-$F$9)*(1+$F$11)</f>
        <v>50.882593972573439</v>
      </c>
      <c r="O529" s="105">
        <f>N529*H529</f>
        <v>0</v>
      </c>
      <c r="P529" s="106">
        <f>ROUND((N529*$C$3),2)</f>
        <v>61.06</v>
      </c>
      <c r="Q529" s="106">
        <f>P529*H529</f>
        <v>0</v>
      </c>
    </row>
    <row r="530" spans="2:17" ht="14.45" customHeight="1">
      <c r="B530" s="112"/>
      <c r="C530" s="70"/>
      <c r="D530" s="137"/>
      <c r="E530" s="123"/>
      <c r="F530" s="71"/>
      <c r="G530" s="101"/>
      <c r="H530" s="102"/>
      <c r="I530" s="70"/>
      <c r="J530" s="70"/>
      <c r="K530" s="107"/>
      <c r="L530" s="107"/>
      <c r="M530" s="104"/>
      <c r="N530" s="105"/>
      <c r="O530" s="105"/>
      <c r="P530" s="106"/>
      <c r="Q530" s="106"/>
    </row>
    <row r="531" spans="2:17" ht="14.45" customHeight="1">
      <c r="B531" s="159"/>
      <c r="C531" s="70" t="s">
        <v>21</v>
      </c>
      <c r="D531" s="137"/>
      <c r="E531" s="70"/>
      <c r="F531" s="71">
        <v>12409211401</v>
      </c>
      <c r="G531" s="101" t="s">
        <v>391</v>
      </c>
      <c r="H531" s="102"/>
      <c r="I531" s="70" t="s">
        <v>115</v>
      </c>
      <c r="J531" s="70">
        <v>5</v>
      </c>
      <c r="K531" s="107">
        <v>31.701648656625025</v>
      </c>
      <c r="L531" s="107">
        <f>ROUND((K531*$C$3),2)</f>
        <v>38.04</v>
      </c>
      <c r="M531" s="104">
        <f>L531*H531</f>
        <v>0</v>
      </c>
      <c r="N531" s="105">
        <f>K531*(1-$F$5-$F$7)*(1-$F$9)*(1+$F$11)</f>
        <v>31.701648656625025</v>
      </c>
      <c r="O531" s="105">
        <f>N531*H531</f>
        <v>0</v>
      </c>
      <c r="P531" s="106">
        <f>ROUND((N531*$C$3),2)</f>
        <v>38.04</v>
      </c>
      <c r="Q531" s="106">
        <f>P531*H531</f>
        <v>0</v>
      </c>
    </row>
    <row r="532" spans="2:17" ht="14.45" customHeight="1">
      <c r="B532" s="159"/>
      <c r="C532" s="70"/>
      <c r="D532" s="137"/>
      <c r="E532" s="70"/>
      <c r="F532" s="71"/>
      <c r="G532" s="101"/>
      <c r="H532" s="102"/>
      <c r="I532" s="70"/>
      <c r="J532" s="70"/>
      <c r="K532" s="107"/>
      <c r="L532" s="107"/>
      <c r="M532" s="104"/>
      <c r="N532" s="105"/>
      <c r="O532" s="105"/>
      <c r="P532" s="106"/>
      <c r="Q532" s="106"/>
    </row>
    <row r="533" spans="2:17" ht="14.45" customHeight="1">
      <c r="B533" s="67"/>
      <c r="C533" s="109" t="s">
        <v>21</v>
      </c>
      <c r="D533" s="137"/>
      <c r="E533" s="70"/>
      <c r="F533" s="71">
        <v>12613131001</v>
      </c>
      <c r="G533" s="101" t="s">
        <v>392</v>
      </c>
      <c r="H533" s="102"/>
      <c r="I533" s="70" t="s">
        <v>115</v>
      </c>
      <c r="J533" s="70">
        <v>10</v>
      </c>
      <c r="K533" s="107">
        <v>12.134602356602882</v>
      </c>
      <c r="L533" s="107">
        <f>ROUND((K533*$C$3),2)</f>
        <v>14.56</v>
      </c>
      <c r="M533" s="104">
        <f>L533*H533</f>
        <v>0</v>
      </c>
      <c r="N533" s="105">
        <f>K533*(1-$F$5-$F$7)*(1-$F$9)*(1+$F$11)</f>
        <v>12.134602356602882</v>
      </c>
      <c r="O533" s="105">
        <f>N533*H533</f>
        <v>0</v>
      </c>
      <c r="P533" s="106">
        <f>ROUND((N533*$C$3),2)</f>
        <v>14.56</v>
      </c>
      <c r="Q533" s="106">
        <f>P533*H533</f>
        <v>0</v>
      </c>
    </row>
    <row r="534" spans="2:17" ht="14.45" customHeight="1">
      <c r="B534" s="67"/>
      <c r="C534" s="109"/>
      <c r="D534" s="137"/>
      <c r="E534" s="70"/>
      <c r="F534" s="71"/>
      <c r="G534" s="101"/>
      <c r="H534" s="102"/>
      <c r="I534" s="70"/>
      <c r="J534" s="70"/>
      <c r="K534" s="107"/>
      <c r="L534" s="107"/>
      <c r="M534" s="104"/>
      <c r="N534" s="105"/>
      <c r="O534" s="105"/>
      <c r="P534" s="106"/>
      <c r="Q534" s="106"/>
    </row>
    <row r="535" spans="2:17" ht="14.45" customHeight="1">
      <c r="B535" s="67"/>
      <c r="C535" s="109" t="s">
        <v>21</v>
      </c>
      <c r="D535" s="137"/>
      <c r="E535" s="70">
        <v>232021</v>
      </c>
      <c r="F535" s="71">
        <v>11102021001</v>
      </c>
      <c r="G535" s="101" t="s">
        <v>393</v>
      </c>
      <c r="H535" s="102"/>
      <c r="I535" s="70" t="s">
        <v>115</v>
      </c>
      <c r="J535" s="70">
        <v>1</v>
      </c>
      <c r="K535" s="107">
        <v>86.638302961972627</v>
      </c>
      <c r="L535" s="107">
        <f t="shared" ref="L535:L545" si="166">ROUND((K535*$C$3),2)</f>
        <v>103.97</v>
      </c>
      <c r="M535" s="104">
        <f t="shared" ref="M535:M545" si="167">L535*H535</f>
        <v>0</v>
      </c>
      <c r="N535" s="105">
        <f t="shared" ref="N535:N545" si="168">K535*(1-$F$5-$F$7)*(1-$F$9)*(1+$F$11)</f>
        <v>86.638302961972627</v>
      </c>
      <c r="O535" s="105">
        <f t="shared" ref="O535:O545" si="169">N535*H535</f>
        <v>0</v>
      </c>
      <c r="P535" s="106">
        <f t="shared" ref="P535:P545" si="170">ROUND((N535*$C$3),2)</f>
        <v>103.97</v>
      </c>
      <c r="Q535" s="106">
        <f t="shared" ref="Q535:Q545" si="171">P535*H535</f>
        <v>0</v>
      </c>
    </row>
    <row r="536" spans="2:17" ht="14.45" customHeight="1">
      <c r="B536" s="142"/>
      <c r="C536" s="91" t="s">
        <v>21</v>
      </c>
      <c r="D536" s="91" t="s">
        <v>23</v>
      </c>
      <c r="E536" s="91">
        <v>232031</v>
      </c>
      <c r="F536" s="93">
        <v>11102041001</v>
      </c>
      <c r="G536" s="94" t="s">
        <v>394</v>
      </c>
      <c r="H536" s="95"/>
      <c r="I536" s="91" t="s">
        <v>115</v>
      </c>
      <c r="J536" s="91">
        <v>1</v>
      </c>
      <c r="K536" s="96">
        <v>112.35538636545485</v>
      </c>
      <c r="L536" s="96">
        <f t="shared" si="166"/>
        <v>134.83000000000001</v>
      </c>
      <c r="M536" s="97">
        <f t="shared" si="167"/>
        <v>0</v>
      </c>
      <c r="N536" s="98">
        <f t="shared" si="168"/>
        <v>112.35538636545485</v>
      </c>
      <c r="O536" s="98">
        <f t="shared" si="169"/>
        <v>0</v>
      </c>
      <c r="P536" s="99">
        <f t="shared" si="170"/>
        <v>134.83000000000001</v>
      </c>
      <c r="Q536" s="99">
        <f t="shared" si="171"/>
        <v>0</v>
      </c>
    </row>
    <row r="537" spans="2:17" ht="14.45" customHeight="1">
      <c r="B537" s="142"/>
      <c r="C537" s="91" t="s">
        <v>21</v>
      </c>
      <c r="D537" s="91" t="s">
        <v>23</v>
      </c>
      <c r="E537" s="91">
        <v>232041</v>
      </c>
      <c r="F537" s="93">
        <v>11102061001</v>
      </c>
      <c r="G537" s="94" t="s">
        <v>395</v>
      </c>
      <c r="H537" s="95"/>
      <c r="I537" s="91" t="s">
        <v>115</v>
      </c>
      <c r="J537" s="91">
        <v>1</v>
      </c>
      <c r="K537" s="96">
        <v>128.54404905483187</v>
      </c>
      <c r="L537" s="96">
        <f t="shared" si="166"/>
        <v>154.25</v>
      </c>
      <c r="M537" s="97">
        <f t="shared" si="167"/>
        <v>0</v>
      </c>
      <c r="N537" s="98">
        <f t="shared" si="168"/>
        <v>128.54404905483187</v>
      </c>
      <c r="O537" s="98">
        <f t="shared" si="169"/>
        <v>0</v>
      </c>
      <c r="P537" s="99">
        <f t="shared" si="170"/>
        <v>154.25</v>
      </c>
      <c r="Q537" s="99">
        <f t="shared" si="171"/>
        <v>0</v>
      </c>
    </row>
    <row r="538" spans="2:17" ht="14.45" customHeight="1">
      <c r="B538" s="142"/>
      <c r="C538" s="91" t="s">
        <v>21</v>
      </c>
      <c r="D538" s="91" t="s">
        <v>23</v>
      </c>
      <c r="E538" s="91">
        <v>232051</v>
      </c>
      <c r="F538" s="93">
        <v>11102071001</v>
      </c>
      <c r="G538" s="94" t="s">
        <v>396</v>
      </c>
      <c r="H538" s="95"/>
      <c r="I538" s="91" t="s">
        <v>115</v>
      </c>
      <c r="J538" s="91">
        <v>1</v>
      </c>
      <c r="K538" s="96">
        <v>144.78786902764799</v>
      </c>
      <c r="L538" s="96">
        <f t="shared" si="166"/>
        <v>173.75</v>
      </c>
      <c r="M538" s="97">
        <f t="shared" si="167"/>
        <v>0</v>
      </c>
      <c r="N538" s="98">
        <f t="shared" si="168"/>
        <v>144.78786902764799</v>
      </c>
      <c r="O538" s="98">
        <f t="shared" si="169"/>
        <v>0</v>
      </c>
      <c r="P538" s="99">
        <f t="shared" si="170"/>
        <v>173.75</v>
      </c>
      <c r="Q538" s="99">
        <f t="shared" si="171"/>
        <v>0</v>
      </c>
    </row>
    <row r="539" spans="2:17" ht="14.45" customHeight="1">
      <c r="B539" s="142"/>
      <c r="C539" s="91" t="s">
        <v>21</v>
      </c>
      <c r="D539" s="91" t="s">
        <v>23</v>
      </c>
      <c r="E539" s="91">
        <v>232061</v>
      </c>
      <c r="F539" s="93">
        <v>11102081001</v>
      </c>
      <c r="G539" s="94" t="s">
        <v>397</v>
      </c>
      <c r="H539" s="95"/>
      <c r="I539" s="91" t="s">
        <v>115</v>
      </c>
      <c r="J539" s="91">
        <v>1</v>
      </c>
      <c r="K539" s="96">
        <v>163.48618811350428</v>
      </c>
      <c r="L539" s="96">
        <f t="shared" si="166"/>
        <v>196.18</v>
      </c>
      <c r="M539" s="97">
        <f t="shared" si="167"/>
        <v>0</v>
      </c>
      <c r="N539" s="98">
        <f t="shared" si="168"/>
        <v>163.48618811350428</v>
      </c>
      <c r="O539" s="98">
        <f t="shared" si="169"/>
        <v>0</v>
      </c>
      <c r="P539" s="99">
        <f t="shared" si="170"/>
        <v>196.18</v>
      </c>
      <c r="Q539" s="99">
        <f t="shared" si="171"/>
        <v>0</v>
      </c>
    </row>
    <row r="540" spans="2:17" ht="14.45" customHeight="1">
      <c r="B540" s="142"/>
      <c r="C540" s="91" t="s">
        <v>21</v>
      </c>
      <c r="D540" s="91" t="s">
        <v>23</v>
      </c>
      <c r="E540" s="91">
        <v>232071</v>
      </c>
      <c r="F540" s="93">
        <v>11102091001</v>
      </c>
      <c r="G540" s="94" t="s">
        <v>398</v>
      </c>
      <c r="H540" s="95"/>
      <c r="I540" s="91" t="s">
        <v>115</v>
      </c>
      <c r="J540" s="91">
        <v>1</v>
      </c>
      <c r="K540" s="96">
        <v>178.55791581323945</v>
      </c>
      <c r="L540" s="96">
        <f t="shared" si="166"/>
        <v>214.27</v>
      </c>
      <c r="M540" s="97">
        <f t="shared" si="167"/>
        <v>0</v>
      </c>
      <c r="N540" s="98">
        <f t="shared" si="168"/>
        <v>178.55791581323945</v>
      </c>
      <c r="O540" s="98">
        <f t="shared" si="169"/>
        <v>0</v>
      </c>
      <c r="P540" s="99">
        <f t="shared" si="170"/>
        <v>214.27</v>
      </c>
      <c r="Q540" s="99">
        <f t="shared" si="171"/>
        <v>0</v>
      </c>
    </row>
    <row r="541" spans="2:17" ht="14.45" customHeight="1">
      <c r="B541" s="67"/>
      <c r="C541" s="109" t="s">
        <v>21</v>
      </c>
      <c r="D541" s="137"/>
      <c r="E541" s="70">
        <v>232081</v>
      </c>
      <c r="F541" s="71">
        <v>11102121001</v>
      </c>
      <c r="G541" s="101" t="s">
        <v>399</v>
      </c>
      <c r="H541" s="102"/>
      <c r="I541" s="70" t="s">
        <v>115</v>
      </c>
      <c r="J541" s="70">
        <v>1</v>
      </c>
      <c r="K541" s="107">
        <v>195.78077756709962</v>
      </c>
      <c r="L541" s="107">
        <f t="shared" si="166"/>
        <v>234.94</v>
      </c>
      <c r="M541" s="104">
        <f t="shared" si="167"/>
        <v>0</v>
      </c>
      <c r="N541" s="105">
        <f t="shared" si="168"/>
        <v>195.78077756709962</v>
      </c>
      <c r="O541" s="105">
        <f t="shared" si="169"/>
        <v>0</v>
      </c>
      <c r="P541" s="106">
        <f t="shared" si="170"/>
        <v>234.94</v>
      </c>
      <c r="Q541" s="106">
        <f t="shared" si="171"/>
        <v>0</v>
      </c>
    </row>
    <row r="542" spans="2:17" ht="14.45" customHeight="1">
      <c r="B542" s="67"/>
      <c r="C542" s="109" t="s">
        <v>21</v>
      </c>
      <c r="D542" s="137"/>
      <c r="E542" s="70">
        <v>232091</v>
      </c>
      <c r="F542" s="71">
        <v>11102141001</v>
      </c>
      <c r="G542" s="101" t="s">
        <v>400</v>
      </c>
      <c r="H542" s="102"/>
      <c r="I542" s="70" t="s">
        <v>115</v>
      </c>
      <c r="J542" s="70">
        <v>1</v>
      </c>
      <c r="K542" s="107">
        <v>211.43165674294548</v>
      </c>
      <c r="L542" s="107">
        <f t="shared" si="166"/>
        <v>253.72</v>
      </c>
      <c r="M542" s="104">
        <f t="shared" si="167"/>
        <v>0</v>
      </c>
      <c r="N542" s="105">
        <f t="shared" si="168"/>
        <v>211.43165674294548</v>
      </c>
      <c r="O542" s="105">
        <f t="shared" si="169"/>
        <v>0</v>
      </c>
      <c r="P542" s="106">
        <f t="shared" si="170"/>
        <v>253.72</v>
      </c>
      <c r="Q542" s="106">
        <f t="shared" si="171"/>
        <v>0</v>
      </c>
    </row>
    <row r="543" spans="2:17" ht="14.45" customHeight="1">
      <c r="B543" s="67"/>
      <c r="C543" s="109" t="s">
        <v>21</v>
      </c>
      <c r="D543" s="137"/>
      <c r="E543" s="70">
        <v>232101</v>
      </c>
      <c r="F543" s="71">
        <v>11102161001</v>
      </c>
      <c r="G543" s="101" t="s">
        <v>401</v>
      </c>
      <c r="H543" s="102"/>
      <c r="I543" s="70" t="s">
        <v>115</v>
      </c>
      <c r="J543" s="70">
        <v>1</v>
      </c>
      <c r="K543" s="107">
        <v>227.95126313295708</v>
      </c>
      <c r="L543" s="107">
        <f t="shared" si="166"/>
        <v>273.54000000000002</v>
      </c>
      <c r="M543" s="104">
        <f t="shared" si="167"/>
        <v>0</v>
      </c>
      <c r="N543" s="105">
        <f t="shared" si="168"/>
        <v>227.95126313295708</v>
      </c>
      <c r="O543" s="105">
        <f t="shared" si="169"/>
        <v>0</v>
      </c>
      <c r="P543" s="106">
        <f t="shared" si="170"/>
        <v>273.54000000000002</v>
      </c>
      <c r="Q543" s="106">
        <f t="shared" si="171"/>
        <v>0</v>
      </c>
    </row>
    <row r="544" spans="2:17" ht="14.45" customHeight="1">
      <c r="B544" s="67"/>
      <c r="C544" s="109" t="s">
        <v>21</v>
      </c>
      <c r="D544" s="137"/>
      <c r="E544" s="70">
        <v>232111</v>
      </c>
      <c r="F544" s="71">
        <v>11102171001</v>
      </c>
      <c r="G544" s="101" t="s">
        <v>402</v>
      </c>
      <c r="H544" s="102"/>
      <c r="I544" s="70" t="s">
        <v>115</v>
      </c>
      <c r="J544" s="70">
        <v>1</v>
      </c>
      <c r="K544" s="107">
        <v>245.78085500464746</v>
      </c>
      <c r="L544" s="107">
        <f t="shared" si="166"/>
        <v>294.94</v>
      </c>
      <c r="M544" s="104">
        <f t="shared" si="167"/>
        <v>0</v>
      </c>
      <c r="N544" s="105">
        <f t="shared" si="168"/>
        <v>245.78085500464746</v>
      </c>
      <c r="O544" s="105">
        <f t="shared" si="169"/>
        <v>0</v>
      </c>
      <c r="P544" s="106">
        <f t="shared" si="170"/>
        <v>294.94</v>
      </c>
      <c r="Q544" s="106">
        <f t="shared" si="171"/>
        <v>0</v>
      </c>
    </row>
    <row r="545" spans="2:17" ht="14.45" customHeight="1">
      <c r="B545" s="67"/>
      <c r="C545" s="109" t="s">
        <v>21</v>
      </c>
      <c r="D545" s="137"/>
      <c r="E545" s="70">
        <v>232121</v>
      </c>
      <c r="F545" s="71">
        <v>11102181001</v>
      </c>
      <c r="G545" s="101" t="s">
        <v>403</v>
      </c>
      <c r="H545" s="102"/>
      <c r="I545" s="70" t="s">
        <v>115</v>
      </c>
      <c r="J545" s="70">
        <v>1</v>
      </c>
      <c r="K545" s="107">
        <v>262.67277305787303</v>
      </c>
      <c r="L545" s="107">
        <f t="shared" si="166"/>
        <v>315.20999999999998</v>
      </c>
      <c r="M545" s="104">
        <f t="shared" si="167"/>
        <v>0</v>
      </c>
      <c r="N545" s="105">
        <f t="shared" si="168"/>
        <v>262.67277305787303</v>
      </c>
      <c r="O545" s="105">
        <f t="shared" si="169"/>
        <v>0</v>
      </c>
      <c r="P545" s="106">
        <f t="shared" si="170"/>
        <v>315.20999999999998</v>
      </c>
      <c r="Q545" s="106">
        <f t="shared" si="171"/>
        <v>0</v>
      </c>
    </row>
    <row r="546" spans="2:17" ht="14.45" customHeight="1">
      <c r="B546" s="67"/>
      <c r="C546" s="109"/>
      <c r="D546" s="137"/>
      <c r="E546" s="70"/>
      <c r="F546" s="71"/>
      <c r="G546" s="101"/>
      <c r="H546" s="102"/>
      <c r="I546" s="70"/>
      <c r="J546" s="70"/>
      <c r="K546" s="107"/>
      <c r="L546" s="107"/>
      <c r="M546" s="104"/>
      <c r="N546" s="105"/>
      <c r="O546" s="105"/>
      <c r="P546" s="106"/>
      <c r="Q546" s="106"/>
    </row>
    <row r="547" spans="2:17" ht="14.45" customHeight="1">
      <c r="B547" s="142"/>
      <c r="C547" s="91" t="s">
        <v>21</v>
      </c>
      <c r="D547" s="91" t="s">
        <v>23</v>
      </c>
      <c r="E547" s="91"/>
      <c r="F547" s="93">
        <v>12663521003</v>
      </c>
      <c r="G547" s="94" t="s">
        <v>404</v>
      </c>
      <c r="H547" s="95"/>
      <c r="I547" s="91" t="s">
        <v>115</v>
      </c>
      <c r="J547" s="91">
        <v>10</v>
      </c>
      <c r="K547" s="96">
        <v>6.4809808040947212</v>
      </c>
      <c r="L547" s="96">
        <f>ROUND((K547*$C$3),2)</f>
        <v>7.78</v>
      </c>
      <c r="M547" s="97">
        <f>L547*H547</f>
        <v>0</v>
      </c>
      <c r="N547" s="98">
        <f>K547*(1-$F$5-$F$7)*(1-$F$9)*(1+$F$11)</f>
        <v>6.4809808040947212</v>
      </c>
      <c r="O547" s="98">
        <f>N547*H547</f>
        <v>0</v>
      </c>
      <c r="P547" s="99">
        <f>ROUND((N547*$C$3),2)</f>
        <v>7.78</v>
      </c>
      <c r="Q547" s="99">
        <f>P547*H547</f>
        <v>0</v>
      </c>
    </row>
    <row r="548" spans="2:17" ht="14.45" customHeight="1">
      <c r="B548" s="142"/>
      <c r="C548" s="91" t="s">
        <v>21</v>
      </c>
      <c r="D548" s="91" t="s">
        <v>23</v>
      </c>
      <c r="E548" s="91"/>
      <c r="F548" s="93">
        <v>12663621003</v>
      </c>
      <c r="G548" s="94" t="s">
        <v>405</v>
      </c>
      <c r="H548" s="95"/>
      <c r="I548" s="91" t="s">
        <v>115</v>
      </c>
      <c r="J548" s="91">
        <v>10</v>
      </c>
      <c r="K548" s="96">
        <v>6.5361380875338249</v>
      </c>
      <c r="L548" s="96">
        <f>ROUND((K548*$C$3),2)</f>
        <v>7.84</v>
      </c>
      <c r="M548" s="97">
        <f>L548*H548</f>
        <v>0</v>
      </c>
      <c r="N548" s="98">
        <f>K548*(1-$F$5-$F$7)*(1-$F$9)*(1+$F$11)</f>
        <v>6.5361380875338249</v>
      </c>
      <c r="O548" s="98">
        <f>N548*H548</f>
        <v>0</v>
      </c>
      <c r="P548" s="99">
        <f>ROUND((N548*$C$3),2)</f>
        <v>7.84</v>
      </c>
      <c r="Q548" s="99">
        <f>P548*H548</f>
        <v>0</v>
      </c>
    </row>
    <row r="549" spans="2:17" ht="14.45" customHeight="1">
      <c r="B549" s="142"/>
      <c r="C549" s="91"/>
      <c r="D549" s="137"/>
      <c r="E549" s="91"/>
      <c r="F549" s="93"/>
      <c r="G549" s="94"/>
      <c r="H549" s="95"/>
      <c r="I549" s="91"/>
      <c r="J549" s="91"/>
      <c r="K549" s="96"/>
      <c r="L549" s="96"/>
      <c r="M549" s="97"/>
      <c r="N549" s="98"/>
      <c r="O549" s="98"/>
      <c r="P549" s="99"/>
      <c r="Q549" s="99"/>
    </row>
    <row r="550" spans="2:17" ht="14.45" customHeight="1">
      <c r="B550" s="142"/>
      <c r="C550" s="91" t="s">
        <v>21</v>
      </c>
      <c r="D550" s="91" t="s">
        <v>23</v>
      </c>
      <c r="E550" s="91"/>
      <c r="F550" s="93">
        <v>12664521003</v>
      </c>
      <c r="G550" s="94" t="s">
        <v>406</v>
      </c>
      <c r="H550" s="95"/>
      <c r="I550" s="91" t="s">
        <v>115</v>
      </c>
      <c r="J550" s="91">
        <v>10</v>
      </c>
      <c r="K550" s="96">
        <v>6.2051943868992003</v>
      </c>
      <c r="L550" s="96">
        <f>ROUND((K550*$C$3),2)</f>
        <v>7.45</v>
      </c>
      <c r="M550" s="97">
        <f>L550*H550</f>
        <v>0</v>
      </c>
      <c r="N550" s="98">
        <f>K550*(1-$F$5-$F$7)*(1-$F$9)*(1+$F$11)</f>
        <v>6.2051943868992003</v>
      </c>
      <c r="O550" s="98">
        <f>N550*H550</f>
        <v>0</v>
      </c>
      <c r="P550" s="99">
        <f>ROUND((N550*$C$3),2)</f>
        <v>7.45</v>
      </c>
      <c r="Q550" s="99">
        <f>P550*H550</f>
        <v>0</v>
      </c>
    </row>
    <row r="551" spans="2:17" ht="14.45" customHeight="1">
      <c r="B551" s="142"/>
      <c r="C551" s="91" t="s">
        <v>21</v>
      </c>
      <c r="D551" s="91" t="s">
        <v>23</v>
      </c>
      <c r="E551" s="91"/>
      <c r="F551" s="93">
        <v>12664621003</v>
      </c>
      <c r="G551" s="94" t="s">
        <v>407</v>
      </c>
      <c r="H551" s="95"/>
      <c r="I551" s="91" t="s">
        <v>115</v>
      </c>
      <c r="J551" s="91">
        <v>10</v>
      </c>
      <c r="K551" s="96">
        <v>6.2672463307681925</v>
      </c>
      <c r="L551" s="96">
        <f>ROUND((K551*$C$3),2)</f>
        <v>7.52</v>
      </c>
      <c r="M551" s="97">
        <f>L551*H551</f>
        <v>0</v>
      </c>
      <c r="N551" s="98">
        <f>K551*(1-$F$5-$F$7)*(1-$F$9)*(1+$F$11)</f>
        <v>6.2672463307681925</v>
      </c>
      <c r="O551" s="98">
        <f>N551*H551</f>
        <v>0</v>
      </c>
      <c r="P551" s="99">
        <f>ROUND((N551*$C$3),2)</f>
        <v>7.52</v>
      </c>
      <c r="Q551" s="99">
        <f>P551*H551</f>
        <v>0</v>
      </c>
    </row>
    <row r="552" spans="2:17" ht="14.45" customHeight="1">
      <c r="B552" s="142"/>
      <c r="C552" s="91"/>
      <c r="D552" s="137"/>
      <c r="E552" s="91"/>
      <c r="F552" s="93"/>
      <c r="G552" s="94"/>
      <c r="H552" s="95"/>
      <c r="I552" s="91"/>
      <c r="J552" s="91"/>
      <c r="K552" s="96"/>
      <c r="L552" s="96"/>
      <c r="M552" s="97"/>
      <c r="N552" s="98"/>
      <c r="O552" s="98"/>
      <c r="P552" s="99"/>
      <c r="Q552" s="99"/>
    </row>
    <row r="553" spans="2:17" ht="14.45" customHeight="1">
      <c r="B553" s="171"/>
      <c r="C553" s="91" t="s">
        <v>21</v>
      </c>
      <c r="D553" s="91" t="s">
        <v>23</v>
      </c>
      <c r="E553" s="172">
        <v>269262</v>
      </c>
      <c r="F553" s="93">
        <v>12081221001</v>
      </c>
      <c r="G553" s="173" t="s">
        <v>408</v>
      </c>
      <c r="H553" s="95"/>
      <c r="I553" s="91" t="s">
        <v>115</v>
      </c>
      <c r="J553" s="110">
        <v>1</v>
      </c>
      <c r="K553" s="96">
        <v>47.049162773555715</v>
      </c>
      <c r="L553" s="96">
        <f>ROUND((K553*$C$3),2)</f>
        <v>56.46</v>
      </c>
      <c r="M553" s="97">
        <f>L553*H553</f>
        <v>0</v>
      </c>
      <c r="N553" s="98">
        <f>K553*(1-$F$5-$F$7)*(1-$F$9)*(1+$F$11)</f>
        <v>47.049162773555715</v>
      </c>
      <c r="O553" s="98">
        <f>N553*H553</f>
        <v>0</v>
      </c>
      <c r="P553" s="99">
        <f>ROUND((N553*$C$3),2)</f>
        <v>56.46</v>
      </c>
      <c r="Q553" s="99">
        <f>P553*H553</f>
        <v>0</v>
      </c>
    </row>
    <row r="554" spans="2:17" ht="14.45" customHeight="1">
      <c r="B554" s="171"/>
      <c r="C554" s="91" t="s">
        <v>21</v>
      </c>
      <c r="D554" s="91" t="s">
        <v>23</v>
      </c>
      <c r="E554" s="172"/>
      <c r="F554" s="93">
        <v>13152241001</v>
      </c>
      <c r="G554" s="173" t="s">
        <v>409</v>
      </c>
      <c r="H554" s="95"/>
      <c r="I554" s="91" t="s">
        <v>115</v>
      </c>
      <c r="J554" s="110">
        <v>1</v>
      </c>
      <c r="K554" s="96">
        <v>70.118696571960953</v>
      </c>
      <c r="L554" s="96">
        <f>ROUND((K554*$C$3),2)</f>
        <v>84.14</v>
      </c>
      <c r="M554" s="97">
        <f>L554*H554</f>
        <v>0</v>
      </c>
      <c r="N554" s="98">
        <f>K554*(1-$F$5-$F$7)*(1-$F$9)*(1+$F$11)</f>
        <v>70.118696571960953</v>
      </c>
      <c r="O554" s="98">
        <f>N554*H554</f>
        <v>0</v>
      </c>
      <c r="P554" s="99">
        <f>ROUND((N554*$C$3),2)</f>
        <v>84.14</v>
      </c>
      <c r="Q554" s="99">
        <f>P554*H554</f>
        <v>0</v>
      </c>
    </row>
    <row r="555" spans="2:17" ht="14.45" customHeight="1">
      <c r="B555" s="171"/>
      <c r="C555" s="91"/>
      <c r="D555" s="137"/>
      <c r="E555" s="172"/>
      <c r="F555" s="93"/>
      <c r="G555" s="173"/>
      <c r="H555" s="95"/>
      <c r="I555" s="91"/>
      <c r="J555" s="110"/>
      <c r="K555" s="96"/>
      <c r="L555" s="96"/>
      <c r="M555" s="97"/>
      <c r="N555" s="98"/>
      <c r="O555" s="98"/>
      <c r="P555" s="99"/>
      <c r="Q555" s="99"/>
    </row>
    <row r="556" spans="2:17" ht="14.45" customHeight="1">
      <c r="B556" s="174"/>
      <c r="C556" s="109" t="s">
        <v>21</v>
      </c>
      <c r="D556" s="137"/>
      <c r="E556" s="175"/>
      <c r="F556" s="71">
        <v>12197581001</v>
      </c>
      <c r="G556" s="176" t="s">
        <v>410</v>
      </c>
      <c r="H556" s="102"/>
      <c r="I556" s="70" t="s">
        <v>115</v>
      </c>
      <c r="J556" s="111">
        <v>1</v>
      </c>
      <c r="K556" s="107">
        <v>109.00458139652926</v>
      </c>
      <c r="L556" s="107">
        <f>ROUND((K556*$C$3),2)</f>
        <v>130.81</v>
      </c>
      <c r="M556" s="104">
        <f>L556*H556</f>
        <v>0</v>
      </c>
      <c r="N556" s="105">
        <f>K556*(1-$F$5-$F$7)*(1-$F$9)*(1+$F$11)</f>
        <v>109.00458139652926</v>
      </c>
      <c r="O556" s="105">
        <f>N556*H556</f>
        <v>0</v>
      </c>
      <c r="P556" s="106">
        <f>ROUND((N556*$C$3),2)</f>
        <v>130.81</v>
      </c>
      <c r="Q556" s="106">
        <f>P556*H556</f>
        <v>0</v>
      </c>
    </row>
    <row r="557" spans="2:17" ht="14.45" customHeight="1">
      <c r="B557" s="174"/>
      <c r="C557" s="109" t="s">
        <v>21</v>
      </c>
      <c r="D557" s="137"/>
      <c r="E557" s="175"/>
      <c r="F557" s="71">
        <v>12197571001</v>
      </c>
      <c r="G557" s="176" t="s">
        <v>411</v>
      </c>
      <c r="H557" s="102"/>
      <c r="I557" s="70" t="s">
        <v>115</v>
      </c>
      <c r="J557" s="111">
        <v>1</v>
      </c>
      <c r="K557" s="107">
        <v>148.7040361518244</v>
      </c>
      <c r="L557" s="107">
        <f>ROUND((K557*$C$3),2)</f>
        <v>178.44</v>
      </c>
      <c r="M557" s="104">
        <f>L557*H557</f>
        <v>0</v>
      </c>
      <c r="N557" s="105">
        <f>K557*(1-$F$5-$F$7)*(1-$F$9)*(1+$F$11)</f>
        <v>148.7040361518244</v>
      </c>
      <c r="O557" s="105">
        <f>N557*H557</f>
        <v>0</v>
      </c>
      <c r="P557" s="106">
        <f>ROUND((N557*$C$3),2)</f>
        <v>178.44</v>
      </c>
      <c r="Q557" s="106">
        <f>P557*H557</f>
        <v>0</v>
      </c>
    </row>
    <row r="558" spans="2:17" ht="14.45" customHeight="1">
      <c r="B558" s="174"/>
      <c r="C558" s="109"/>
      <c r="D558" s="137"/>
      <c r="E558" s="175"/>
      <c r="F558" s="71"/>
      <c r="G558" s="176"/>
      <c r="H558" s="102"/>
      <c r="I558" s="70"/>
      <c r="J558" s="111"/>
      <c r="K558" s="107"/>
      <c r="L558" s="107"/>
      <c r="M558" s="104"/>
      <c r="N558" s="105"/>
      <c r="O558" s="105"/>
      <c r="P558" s="106"/>
      <c r="Q558" s="106"/>
    </row>
    <row r="559" spans="2:17" s="401" customFormat="1" ht="14.45" customHeight="1">
      <c r="B559" s="177" t="s">
        <v>76</v>
      </c>
      <c r="C559" s="113" t="s">
        <v>21</v>
      </c>
      <c r="D559" s="168"/>
      <c r="E559" s="178"/>
      <c r="F559" s="115">
        <v>13454001001</v>
      </c>
      <c r="G559" s="179" t="s">
        <v>412</v>
      </c>
      <c r="H559" s="117"/>
      <c r="I559" s="178" t="s">
        <v>115</v>
      </c>
      <c r="J559" s="178">
        <v>1</v>
      </c>
      <c r="K559" s="243">
        <v>161.63841911829428</v>
      </c>
      <c r="L559" s="243">
        <f t="shared" ref="L559:L564" si="172">ROUND((K559*$C$3),2)</f>
        <v>193.97</v>
      </c>
      <c r="M559" s="118">
        <f t="shared" ref="M559:M564" si="173">L559*H559</f>
        <v>0</v>
      </c>
      <c r="N559" s="119">
        <f t="shared" ref="N559:N564" si="174">K559*(1-$F$5-$F$7)*(1-$F$9)*(1+$F$11)</f>
        <v>161.63841911829428</v>
      </c>
      <c r="O559" s="119">
        <f t="shared" ref="O559:O564" si="175">N559*H559</f>
        <v>0</v>
      </c>
      <c r="P559" s="120">
        <f t="shared" ref="P559:P564" si="176">ROUND((N559*$C$3),2)</f>
        <v>193.97</v>
      </c>
      <c r="Q559" s="120">
        <f t="shared" ref="Q559:Q564" si="177">P559*H559</f>
        <v>0</v>
      </c>
    </row>
    <row r="560" spans="2:17" ht="14.45" customHeight="1">
      <c r="B560" s="404"/>
      <c r="C560" s="70" t="s">
        <v>21</v>
      </c>
      <c r="D560" s="405"/>
      <c r="E560" s="178"/>
      <c r="F560" s="71">
        <v>13454101001</v>
      </c>
      <c r="G560" s="176" t="s">
        <v>413</v>
      </c>
      <c r="H560" s="102"/>
      <c r="I560" s="175" t="s">
        <v>115</v>
      </c>
      <c r="J560" s="175">
        <v>1</v>
      </c>
      <c r="K560" s="107">
        <v>178.61307309667853</v>
      </c>
      <c r="L560" s="107">
        <f t="shared" si="172"/>
        <v>214.34</v>
      </c>
      <c r="M560" s="104">
        <f t="shared" si="173"/>
        <v>0</v>
      </c>
      <c r="N560" s="105">
        <f t="shared" si="174"/>
        <v>178.61307309667853</v>
      </c>
      <c r="O560" s="105">
        <f t="shared" si="175"/>
        <v>0</v>
      </c>
      <c r="P560" s="106">
        <f t="shared" si="176"/>
        <v>214.34</v>
      </c>
      <c r="Q560" s="106">
        <f t="shared" si="177"/>
        <v>0</v>
      </c>
    </row>
    <row r="561" spans="2:17" ht="14.45" customHeight="1">
      <c r="B561" s="404"/>
      <c r="C561" s="70" t="s">
        <v>21</v>
      </c>
      <c r="D561" s="405"/>
      <c r="E561" s="178"/>
      <c r="F561" s="71">
        <v>13454201001</v>
      </c>
      <c r="G561" s="176" t="s">
        <v>414</v>
      </c>
      <c r="H561" s="102"/>
      <c r="I561" s="175" t="s">
        <v>115</v>
      </c>
      <c r="J561" s="175">
        <v>1</v>
      </c>
      <c r="K561" s="107">
        <v>211.92807229389732</v>
      </c>
      <c r="L561" s="107">
        <f t="shared" si="172"/>
        <v>254.31</v>
      </c>
      <c r="M561" s="104">
        <f t="shared" si="173"/>
        <v>0</v>
      </c>
      <c r="N561" s="105">
        <f t="shared" si="174"/>
        <v>211.92807229389732</v>
      </c>
      <c r="O561" s="105">
        <f t="shared" si="175"/>
        <v>0</v>
      </c>
      <c r="P561" s="106">
        <f t="shared" si="176"/>
        <v>254.31</v>
      </c>
      <c r="Q561" s="106">
        <f t="shared" si="177"/>
        <v>0</v>
      </c>
    </row>
    <row r="562" spans="2:17" ht="14.45" customHeight="1">
      <c r="B562" s="404"/>
      <c r="C562" s="70" t="s">
        <v>21</v>
      </c>
      <c r="D562" s="405"/>
      <c r="E562" s="178"/>
      <c r="F562" s="71">
        <v>13454301001</v>
      </c>
      <c r="G562" s="176" t="s">
        <v>415</v>
      </c>
      <c r="H562" s="102"/>
      <c r="I562" s="175" t="s">
        <v>115</v>
      </c>
      <c r="J562" s="175">
        <v>1</v>
      </c>
      <c r="K562" s="107">
        <v>242.15426361852636</v>
      </c>
      <c r="L562" s="107">
        <f t="shared" si="172"/>
        <v>290.58999999999997</v>
      </c>
      <c r="M562" s="104">
        <f t="shared" si="173"/>
        <v>0</v>
      </c>
      <c r="N562" s="105">
        <f t="shared" si="174"/>
        <v>242.15426361852636</v>
      </c>
      <c r="O562" s="105">
        <f t="shared" si="175"/>
        <v>0</v>
      </c>
      <c r="P562" s="106">
        <f t="shared" si="176"/>
        <v>290.58999999999997</v>
      </c>
      <c r="Q562" s="106">
        <f t="shared" si="177"/>
        <v>0</v>
      </c>
    </row>
    <row r="563" spans="2:17" ht="14.45" customHeight="1">
      <c r="B563" s="404"/>
      <c r="C563" s="70" t="s">
        <v>21</v>
      </c>
      <c r="D563" s="405"/>
      <c r="E563" s="178"/>
      <c r="F563" s="71">
        <v>13454401001</v>
      </c>
      <c r="G563" s="176" t="s">
        <v>416</v>
      </c>
      <c r="H563" s="102"/>
      <c r="I563" s="175" t="s">
        <v>115</v>
      </c>
      <c r="J563" s="175">
        <v>1</v>
      </c>
      <c r="K563" s="107">
        <v>284.41853205373974</v>
      </c>
      <c r="L563" s="107">
        <f t="shared" si="172"/>
        <v>341.3</v>
      </c>
      <c r="M563" s="104">
        <f t="shared" si="173"/>
        <v>0</v>
      </c>
      <c r="N563" s="105">
        <f t="shared" si="174"/>
        <v>284.41853205373974</v>
      </c>
      <c r="O563" s="105">
        <f t="shared" si="175"/>
        <v>0</v>
      </c>
      <c r="P563" s="106">
        <f t="shared" si="176"/>
        <v>341.3</v>
      </c>
      <c r="Q563" s="106">
        <f t="shared" si="177"/>
        <v>0</v>
      </c>
    </row>
    <row r="564" spans="2:17" ht="14.45" customHeight="1">
      <c r="B564" s="404"/>
      <c r="C564" s="70" t="s">
        <v>21</v>
      </c>
      <c r="D564" s="405"/>
      <c r="E564" s="178"/>
      <c r="F564" s="71">
        <v>13454501001</v>
      </c>
      <c r="G564" s="176" t="s">
        <v>417</v>
      </c>
      <c r="H564" s="102"/>
      <c r="I564" s="175" t="s">
        <v>115</v>
      </c>
      <c r="J564" s="175">
        <v>1</v>
      </c>
      <c r="K564" s="107">
        <v>313.10031944207395</v>
      </c>
      <c r="L564" s="107">
        <f t="shared" si="172"/>
        <v>375.72</v>
      </c>
      <c r="M564" s="104">
        <f t="shared" si="173"/>
        <v>0</v>
      </c>
      <c r="N564" s="105">
        <f t="shared" si="174"/>
        <v>313.10031944207395</v>
      </c>
      <c r="O564" s="105">
        <f t="shared" si="175"/>
        <v>0</v>
      </c>
      <c r="P564" s="106">
        <f t="shared" si="176"/>
        <v>375.72</v>
      </c>
      <c r="Q564" s="106">
        <f t="shared" si="177"/>
        <v>0</v>
      </c>
    </row>
    <row r="565" spans="2:17" ht="14.45" customHeight="1">
      <c r="B565" s="180"/>
      <c r="C565" s="109"/>
      <c r="D565" s="137"/>
      <c r="E565" s="175"/>
      <c r="F565" s="71"/>
      <c r="G565" s="176"/>
      <c r="H565" s="102"/>
      <c r="I565" s="175"/>
      <c r="J565" s="175"/>
      <c r="K565" s="107"/>
      <c r="L565" s="107"/>
      <c r="M565" s="104"/>
      <c r="N565" s="105"/>
      <c r="O565" s="105"/>
      <c r="P565" s="106"/>
      <c r="Q565" s="106"/>
    </row>
    <row r="566" spans="2:17" s="401" customFormat="1" ht="14.45" customHeight="1">
      <c r="B566" s="177" t="s">
        <v>76</v>
      </c>
      <c r="C566" s="113" t="s">
        <v>21</v>
      </c>
      <c r="D566" s="168"/>
      <c r="E566" s="178"/>
      <c r="F566" s="115">
        <v>13474001001</v>
      </c>
      <c r="G566" s="179" t="s">
        <v>418</v>
      </c>
      <c r="H566" s="117"/>
      <c r="I566" s="178" t="s">
        <v>115</v>
      </c>
      <c r="J566" s="178">
        <v>1</v>
      </c>
      <c r="K566" s="243">
        <v>144.55345057303182</v>
      </c>
      <c r="L566" s="243">
        <f t="shared" ref="L566:L571" si="178">ROUND((K566*$C$3),2)</f>
        <v>173.46</v>
      </c>
      <c r="M566" s="118">
        <f t="shared" ref="M566:M571" si="179">L566*H566</f>
        <v>0</v>
      </c>
      <c r="N566" s="119">
        <f t="shared" ref="N566:N571" si="180">K566*(1-$F$5-$F$7)*(1-$F$9)*(1+$F$11)</f>
        <v>144.55345057303182</v>
      </c>
      <c r="O566" s="119">
        <f t="shared" ref="O566:O571" si="181">N566*H566</f>
        <v>0</v>
      </c>
      <c r="P566" s="120">
        <f t="shared" ref="P566:P571" si="182">ROUND((N566*$C$3),2)</f>
        <v>173.46</v>
      </c>
      <c r="Q566" s="120">
        <f t="shared" ref="Q566:Q571" si="183">P566*H566</f>
        <v>0</v>
      </c>
    </row>
    <row r="567" spans="2:17" ht="14.45" customHeight="1">
      <c r="B567" s="404"/>
      <c r="C567" s="70" t="s">
        <v>21</v>
      </c>
      <c r="D567" s="405"/>
      <c r="E567" s="178"/>
      <c r="F567" s="71">
        <v>13474101001</v>
      </c>
      <c r="G567" s="176" t="s">
        <v>419</v>
      </c>
      <c r="H567" s="102"/>
      <c r="I567" s="175" t="s">
        <v>115</v>
      </c>
      <c r="J567" s="175">
        <v>1</v>
      </c>
      <c r="K567" s="107">
        <v>160.96274239616528</v>
      </c>
      <c r="L567" s="107">
        <f t="shared" si="178"/>
        <v>193.16</v>
      </c>
      <c r="M567" s="104">
        <f t="shared" si="179"/>
        <v>0</v>
      </c>
      <c r="N567" s="105">
        <f t="shared" si="180"/>
        <v>160.96274239616528</v>
      </c>
      <c r="O567" s="105">
        <f t="shared" si="181"/>
        <v>0</v>
      </c>
      <c r="P567" s="106">
        <f t="shared" si="182"/>
        <v>193.16</v>
      </c>
      <c r="Q567" s="106">
        <f t="shared" si="183"/>
        <v>0</v>
      </c>
    </row>
    <row r="568" spans="2:17" ht="14.45" customHeight="1">
      <c r="B568" s="404"/>
      <c r="C568" s="70" t="s">
        <v>21</v>
      </c>
      <c r="D568" s="405"/>
      <c r="E568" s="178"/>
      <c r="F568" s="71">
        <v>13474201001</v>
      </c>
      <c r="G568" s="176" t="s">
        <v>420</v>
      </c>
      <c r="H568" s="102"/>
      <c r="I568" s="175" t="s">
        <v>115</v>
      </c>
      <c r="J568" s="175">
        <v>1</v>
      </c>
      <c r="K568" s="107">
        <v>197.91812230036496</v>
      </c>
      <c r="L568" s="107">
        <f t="shared" si="178"/>
        <v>237.5</v>
      </c>
      <c r="M568" s="104">
        <f t="shared" si="179"/>
        <v>0</v>
      </c>
      <c r="N568" s="105">
        <f t="shared" si="180"/>
        <v>197.91812230036496</v>
      </c>
      <c r="O568" s="105">
        <f t="shared" si="181"/>
        <v>0</v>
      </c>
      <c r="P568" s="106">
        <f t="shared" si="182"/>
        <v>237.5</v>
      </c>
      <c r="Q568" s="106">
        <f t="shared" si="183"/>
        <v>0</v>
      </c>
    </row>
    <row r="569" spans="2:17" ht="14.45" customHeight="1">
      <c r="B569" s="404"/>
      <c r="C569" s="70" t="s">
        <v>21</v>
      </c>
      <c r="D569" s="405"/>
      <c r="E569" s="178"/>
      <c r="F569" s="71">
        <v>13474301001</v>
      </c>
      <c r="G569" s="176" t="s">
        <v>421</v>
      </c>
      <c r="H569" s="102"/>
      <c r="I569" s="175" t="s">
        <v>115</v>
      </c>
      <c r="J569" s="175">
        <v>1</v>
      </c>
      <c r="K569" s="107">
        <v>221.23586387424618</v>
      </c>
      <c r="L569" s="107">
        <f t="shared" si="178"/>
        <v>265.48</v>
      </c>
      <c r="M569" s="104">
        <f t="shared" si="179"/>
        <v>0</v>
      </c>
      <c r="N569" s="105">
        <f t="shared" si="180"/>
        <v>221.23586387424618</v>
      </c>
      <c r="O569" s="105">
        <f t="shared" si="181"/>
        <v>0</v>
      </c>
      <c r="P569" s="106">
        <f t="shared" si="182"/>
        <v>265.48</v>
      </c>
      <c r="Q569" s="106">
        <f t="shared" si="183"/>
        <v>0</v>
      </c>
    </row>
    <row r="570" spans="2:17" ht="14.45" customHeight="1">
      <c r="B570" s="404"/>
      <c r="C570" s="70" t="s">
        <v>21</v>
      </c>
      <c r="D570" s="405"/>
      <c r="E570" s="178"/>
      <c r="F570" s="71">
        <v>13474401001</v>
      </c>
      <c r="G570" s="176" t="s">
        <v>422</v>
      </c>
      <c r="H570" s="102"/>
      <c r="I570" s="175" t="s">
        <v>115</v>
      </c>
      <c r="J570" s="175">
        <v>1</v>
      </c>
      <c r="K570" s="107">
        <v>233.88067110266076</v>
      </c>
      <c r="L570" s="107">
        <f t="shared" si="178"/>
        <v>280.66000000000003</v>
      </c>
      <c r="M570" s="104">
        <f t="shared" si="179"/>
        <v>0</v>
      </c>
      <c r="N570" s="105">
        <f t="shared" si="180"/>
        <v>233.88067110266076</v>
      </c>
      <c r="O570" s="105">
        <f t="shared" si="181"/>
        <v>0</v>
      </c>
      <c r="P570" s="106">
        <f t="shared" si="182"/>
        <v>280.66000000000003</v>
      </c>
      <c r="Q570" s="106">
        <f t="shared" si="183"/>
        <v>0</v>
      </c>
    </row>
    <row r="571" spans="2:17" ht="14.45" customHeight="1">
      <c r="B571" s="404"/>
      <c r="C571" s="70" t="s">
        <v>21</v>
      </c>
      <c r="D571" s="405"/>
      <c r="E571" s="178"/>
      <c r="F571" s="71">
        <v>13474501001</v>
      </c>
      <c r="G571" s="176" t="s">
        <v>423</v>
      </c>
      <c r="H571" s="102"/>
      <c r="I571" s="175" t="s">
        <v>115</v>
      </c>
      <c r="J571" s="175">
        <v>1</v>
      </c>
      <c r="K571" s="107">
        <v>269.3054363914253</v>
      </c>
      <c r="L571" s="107">
        <f t="shared" si="178"/>
        <v>323.17</v>
      </c>
      <c r="M571" s="104">
        <f t="shared" si="179"/>
        <v>0</v>
      </c>
      <c r="N571" s="105">
        <f t="shared" si="180"/>
        <v>269.3054363914253</v>
      </c>
      <c r="O571" s="105">
        <f t="shared" si="181"/>
        <v>0</v>
      </c>
      <c r="P571" s="106">
        <f t="shared" si="182"/>
        <v>323.17</v>
      </c>
      <c r="Q571" s="106">
        <f t="shared" si="183"/>
        <v>0</v>
      </c>
    </row>
    <row r="572" spans="2:17" ht="14.45" customHeight="1">
      <c r="B572" s="180"/>
      <c r="C572" s="109"/>
      <c r="D572" s="137"/>
      <c r="E572" s="175"/>
      <c r="F572" s="71"/>
      <c r="G572" s="176"/>
      <c r="H572" s="102"/>
      <c r="I572" s="175"/>
      <c r="J572" s="175"/>
      <c r="K572" s="107"/>
      <c r="L572" s="107"/>
      <c r="M572" s="104"/>
      <c r="N572" s="105"/>
      <c r="O572" s="105"/>
      <c r="P572" s="106"/>
      <c r="Q572" s="106"/>
    </row>
    <row r="573" spans="2:17" ht="14.45" customHeight="1">
      <c r="B573" s="404"/>
      <c r="C573" s="70" t="s">
        <v>21</v>
      </c>
      <c r="D573" s="405"/>
      <c r="E573" s="178"/>
      <c r="F573" s="71">
        <v>13464101001</v>
      </c>
      <c r="G573" s="176" t="s">
        <v>424</v>
      </c>
      <c r="H573" s="102"/>
      <c r="I573" s="175" t="s">
        <v>115</v>
      </c>
      <c r="J573" s="175">
        <v>1</v>
      </c>
      <c r="K573" s="107">
        <v>181.38472658949351</v>
      </c>
      <c r="L573" s="107">
        <f>ROUND((K573*$C$3),2)</f>
        <v>217.66</v>
      </c>
      <c r="M573" s="104">
        <f>L573*H573</f>
        <v>0</v>
      </c>
      <c r="N573" s="105">
        <f>K573*(1-$F$5-$F$7)*(1-$F$9)*(1+$F$11)</f>
        <v>181.38472658949351</v>
      </c>
      <c r="O573" s="105">
        <f>N573*H573</f>
        <v>0</v>
      </c>
      <c r="P573" s="106">
        <f>ROUND((N573*$C$3),2)</f>
        <v>217.66</v>
      </c>
      <c r="Q573" s="106">
        <f>P573*H573</f>
        <v>0</v>
      </c>
    </row>
    <row r="574" spans="2:17" ht="14.45" customHeight="1">
      <c r="B574" s="404"/>
      <c r="C574" s="70" t="s">
        <v>21</v>
      </c>
      <c r="D574" s="405"/>
      <c r="E574" s="178"/>
      <c r="F574" s="71">
        <v>13464201001</v>
      </c>
      <c r="G574" s="176" t="s">
        <v>425</v>
      </c>
      <c r="H574" s="102"/>
      <c r="I574" s="175" t="s">
        <v>115</v>
      </c>
      <c r="J574" s="175">
        <v>1</v>
      </c>
      <c r="K574" s="107">
        <v>217.78853365930215</v>
      </c>
      <c r="L574" s="107">
        <f>ROUND((K574*$C$3),2)</f>
        <v>261.35000000000002</v>
      </c>
      <c r="M574" s="104">
        <f>L574*H574</f>
        <v>0</v>
      </c>
      <c r="N574" s="105">
        <f>K574*(1-$F$5-$F$7)*(1-$F$9)*(1+$F$11)</f>
        <v>217.78853365930215</v>
      </c>
      <c r="O574" s="105">
        <f>N574*H574</f>
        <v>0</v>
      </c>
      <c r="P574" s="106">
        <f>ROUND((N574*$C$3),2)</f>
        <v>261.35000000000002</v>
      </c>
      <c r="Q574" s="106">
        <f>P574*H574</f>
        <v>0</v>
      </c>
    </row>
    <row r="575" spans="2:17" ht="14.45" customHeight="1">
      <c r="B575" s="404"/>
      <c r="C575" s="70" t="s">
        <v>21</v>
      </c>
      <c r="D575" s="405"/>
      <c r="E575" s="178"/>
      <c r="F575" s="71">
        <v>13464301001</v>
      </c>
      <c r="G575" s="176" t="s">
        <v>426</v>
      </c>
      <c r="H575" s="102"/>
      <c r="I575" s="175" t="s">
        <v>115</v>
      </c>
      <c r="J575" s="175">
        <v>1</v>
      </c>
      <c r="K575" s="107">
        <v>246.16695598872116</v>
      </c>
      <c r="L575" s="107">
        <f>ROUND((K575*$C$3),2)</f>
        <v>295.39999999999998</v>
      </c>
      <c r="M575" s="104">
        <f>L575*H575</f>
        <v>0</v>
      </c>
      <c r="N575" s="105">
        <f>K575*(1-$F$5-$F$7)*(1-$F$9)*(1+$F$11)</f>
        <v>246.16695598872116</v>
      </c>
      <c r="O575" s="105">
        <f>N575*H575</f>
        <v>0</v>
      </c>
      <c r="P575" s="106">
        <f>ROUND((N575*$C$3),2)</f>
        <v>295.39999999999998</v>
      </c>
      <c r="Q575" s="106">
        <f>P575*H575</f>
        <v>0</v>
      </c>
    </row>
    <row r="576" spans="2:17" ht="14.45" customHeight="1">
      <c r="B576" s="404"/>
      <c r="C576" s="70" t="s">
        <v>21</v>
      </c>
      <c r="D576" s="405"/>
      <c r="E576" s="178"/>
      <c r="F576" s="71">
        <v>13464401001</v>
      </c>
      <c r="G576" s="176" t="s">
        <v>427</v>
      </c>
      <c r="H576" s="102"/>
      <c r="I576" s="175" t="s">
        <v>115</v>
      </c>
      <c r="J576" s="175">
        <v>1</v>
      </c>
      <c r="K576" s="107">
        <v>286.56966610786486</v>
      </c>
      <c r="L576" s="107">
        <f>ROUND((K576*$C$3),2)</f>
        <v>343.88</v>
      </c>
      <c r="M576" s="104">
        <f>L576*H576</f>
        <v>0</v>
      </c>
      <c r="N576" s="105">
        <f>K576*(1-$F$5-$F$7)*(1-$F$9)*(1+$F$11)</f>
        <v>286.56966610786486</v>
      </c>
      <c r="O576" s="105">
        <f>N576*H576</f>
        <v>0</v>
      </c>
      <c r="P576" s="106">
        <f>ROUND((N576*$C$3),2)</f>
        <v>343.88</v>
      </c>
      <c r="Q576" s="106">
        <f>P576*H576</f>
        <v>0</v>
      </c>
    </row>
    <row r="577" spans="2:17" ht="14.45" customHeight="1">
      <c r="B577" s="180"/>
      <c r="C577" s="109"/>
      <c r="D577" s="137"/>
      <c r="E577" s="175"/>
      <c r="F577" s="71"/>
      <c r="G577" s="176"/>
      <c r="H577" s="102"/>
      <c r="I577" s="175"/>
      <c r="J577" s="175"/>
      <c r="K577" s="107"/>
      <c r="L577" s="107"/>
      <c r="M577" s="104"/>
      <c r="N577" s="105"/>
      <c r="O577" s="105"/>
      <c r="P577" s="106"/>
      <c r="Q577" s="106"/>
    </row>
    <row r="578" spans="2:17" ht="14.45" customHeight="1">
      <c r="B578" s="142"/>
      <c r="C578" s="70" t="s">
        <v>21</v>
      </c>
      <c r="D578" s="137"/>
      <c r="E578" s="70"/>
      <c r="F578" s="71">
        <v>12573781002</v>
      </c>
      <c r="G578" s="101" t="s">
        <v>428</v>
      </c>
      <c r="H578" s="102"/>
      <c r="I578" s="70" t="s">
        <v>115</v>
      </c>
      <c r="J578" s="70">
        <v>100</v>
      </c>
      <c r="K578" s="107">
        <v>0.48262623009215994</v>
      </c>
      <c r="L578" s="107">
        <f>ROUND((K578*$C$3),2)</f>
        <v>0.57999999999999996</v>
      </c>
      <c r="M578" s="104">
        <f>L578*H578</f>
        <v>0</v>
      </c>
      <c r="N578" s="105">
        <f>K578*(1-$F$5-$F$7)*(1-$F$9)*(1+$F$11)</f>
        <v>0.48262623009215994</v>
      </c>
      <c r="O578" s="105">
        <f>N578*H578</f>
        <v>0</v>
      </c>
      <c r="P578" s="106">
        <f>ROUND((N578*$C$3),2)</f>
        <v>0.57999999999999996</v>
      </c>
      <c r="Q578" s="106">
        <f>P578*H578</f>
        <v>0</v>
      </c>
    </row>
    <row r="579" spans="2:17" ht="14.45" customHeight="1">
      <c r="B579" s="142"/>
      <c r="C579" s="91" t="s">
        <v>21</v>
      </c>
      <c r="D579" s="91" t="s">
        <v>23</v>
      </c>
      <c r="E579" s="91"/>
      <c r="F579" s="93">
        <v>12573881002</v>
      </c>
      <c r="G579" s="94" t="s">
        <v>429</v>
      </c>
      <c r="H579" s="95"/>
      <c r="I579" s="91" t="s">
        <v>115</v>
      </c>
      <c r="J579" s="91">
        <v>100</v>
      </c>
      <c r="K579" s="96">
        <v>0.78599128900723203</v>
      </c>
      <c r="L579" s="96">
        <f>ROUND((K579*$C$3),2)</f>
        <v>0.94</v>
      </c>
      <c r="M579" s="97">
        <f>L579*H579</f>
        <v>0</v>
      </c>
      <c r="N579" s="98">
        <f>K579*(1-$F$5-$F$7)*(1-$F$9)*(1+$F$11)</f>
        <v>0.78599128900723203</v>
      </c>
      <c r="O579" s="98">
        <f>N579*H579</f>
        <v>0</v>
      </c>
      <c r="P579" s="99">
        <f>ROUND((N579*$C$3),2)</f>
        <v>0.94</v>
      </c>
      <c r="Q579" s="99">
        <f>P579*H579</f>
        <v>0</v>
      </c>
    </row>
    <row r="580" spans="2:17" ht="14.45" customHeight="1">
      <c r="B580" s="142"/>
      <c r="C580" s="91" t="s">
        <v>21</v>
      </c>
      <c r="D580" s="91" t="s">
        <v>23</v>
      </c>
      <c r="E580" s="91"/>
      <c r="F580" s="93">
        <v>12657091001</v>
      </c>
      <c r="G580" s="94" t="s">
        <v>430</v>
      </c>
      <c r="H580" s="95"/>
      <c r="I580" s="91" t="s">
        <v>115</v>
      </c>
      <c r="J580" s="91">
        <v>50</v>
      </c>
      <c r="K580" s="96">
        <v>0.78599128900723203</v>
      </c>
      <c r="L580" s="96">
        <f>ROUND((K580*$C$3),2)</f>
        <v>0.94</v>
      </c>
      <c r="M580" s="97">
        <f>L580*H580</f>
        <v>0</v>
      </c>
      <c r="N580" s="98">
        <f>K580*(1-$F$5-$F$7)*(1-$F$9)*(1+$F$11)</f>
        <v>0.78599128900723203</v>
      </c>
      <c r="O580" s="98">
        <f>N580*H580</f>
        <v>0</v>
      </c>
      <c r="P580" s="99">
        <f>ROUND((N580*$C$3),2)</f>
        <v>0.94</v>
      </c>
      <c r="Q580" s="99">
        <f>P580*H580</f>
        <v>0</v>
      </c>
    </row>
    <row r="581" spans="2:17" ht="14.45" customHeight="1">
      <c r="B581" s="142"/>
      <c r="C581" s="91"/>
      <c r="D581" s="137"/>
      <c r="E581" s="91"/>
      <c r="F581" s="93"/>
      <c r="G581" s="94"/>
      <c r="H581" s="95"/>
      <c r="I581" s="91"/>
      <c r="J581" s="91"/>
      <c r="K581" s="96"/>
      <c r="L581" s="96"/>
      <c r="M581" s="97"/>
      <c r="N581" s="98"/>
      <c r="O581" s="98"/>
      <c r="P581" s="99"/>
      <c r="Q581" s="99"/>
    </row>
    <row r="582" spans="2:17" ht="14.45" customHeight="1">
      <c r="B582" s="67"/>
      <c r="C582" s="109"/>
      <c r="D582" s="137"/>
      <c r="E582" s="70"/>
      <c r="F582" s="71"/>
      <c r="G582" s="101"/>
      <c r="H582" s="102"/>
      <c r="I582" s="70"/>
      <c r="J582" s="70"/>
      <c r="K582" s="107"/>
      <c r="L582" s="107"/>
      <c r="M582" s="104"/>
      <c r="N582" s="105"/>
      <c r="O582" s="105"/>
      <c r="P582" s="106"/>
      <c r="Q582" s="106"/>
    </row>
    <row r="583" spans="2:17" ht="14.45" customHeight="1">
      <c r="B583" s="67"/>
      <c r="C583" s="109" t="s">
        <v>21</v>
      </c>
      <c r="D583" s="137"/>
      <c r="E583" s="70"/>
      <c r="F583" s="71">
        <v>12658791001</v>
      </c>
      <c r="G583" s="101" t="s">
        <v>431</v>
      </c>
      <c r="H583" s="102"/>
      <c r="I583" s="70" t="s">
        <v>115</v>
      </c>
      <c r="J583" s="70">
        <v>1</v>
      </c>
      <c r="K583" s="107">
        <v>10.259254719673347</v>
      </c>
      <c r="L583" s="107">
        <f>ROUND((K583*$C$3),2)</f>
        <v>12.31</v>
      </c>
      <c r="M583" s="104">
        <f>L583*H583</f>
        <v>0</v>
      </c>
      <c r="N583" s="105">
        <f>K583*(1-$F$5-$F$7)*(1-$F$9)*(1+$F$11)</f>
        <v>10.259254719673347</v>
      </c>
      <c r="O583" s="105">
        <f>N583*H583</f>
        <v>0</v>
      </c>
      <c r="P583" s="106">
        <f>ROUND((N583*$C$3),2)</f>
        <v>12.31</v>
      </c>
      <c r="Q583" s="106">
        <f>P583*H583</f>
        <v>0</v>
      </c>
    </row>
    <row r="584" spans="2:17" ht="14.45" customHeight="1">
      <c r="B584" s="67"/>
      <c r="C584" s="109"/>
      <c r="D584" s="137"/>
      <c r="E584" s="70"/>
      <c r="F584" s="71"/>
      <c r="G584" s="101"/>
      <c r="H584" s="102"/>
      <c r="I584" s="70"/>
      <c r="J584" s="70"/>
      <c r="K584" s="107"/>
      <c r="L584" s="107"/>
      <c r="M584" s="104"/>
      <c r="N584" s="105"/>
      <c r="O584" s="105"/>
      <c r="P584" s="106"/>
      <c r="Q584" s="106"/>
    </row>
    <row r="585" spans="2:17" ht="14.45" customHeight="1">
      <c r="B585" s="67"/>
      <c r="C585" s="109" t="s">
        <v>21</v>
      </c>
      <c r="D585" s="137"/>
      <c r="E585" s="70"/>
      <c r="F585" s="71">
        <v>12686741001</v>
      </c>
      <c r="G585" s="101" t="s">
        <v>432</v>
      </c>
      <c r="H585" s="102"/>
      <c r="I585" s="70" t="s">
        <v>115</v>
      </c>
      <c r="J585" s="70">
        <v>50</v>
      </c>
      <c r="K585" s="107">
        <v>2.5234457173390084</v>
      </c>
      <c r="L585" s="107">
        <f>ROUND((K585*$C$3),2)</f>
        <v>3.03</v>
      </c>
      <c r="M585" s="104">
        <f>L585*H585</f>
        <v>0</v>
      </c>
      <c r="N585" s="105">
        <f>K585*(1-$F$5-$F$7)*(1-$F$9)*(1+$F$11)</f>
        <v>2.5234457173390084</v>
      </c>
      <c r="O585" s="105">
        <f>N585*H585</f>
        <v>0</v>
      </c>
      <c r="P585" s="106">
        <f>ROUND((N585*$C$3),2)</f>
        <v>3.03</v>
      </c>
      <c r="Q585" s="106">
        <f>P585*H585</f>
        <v>0</v>
      </c>
    </row>
    <row r="586" spans="2:17" ht="14.45" customHeight="1">
      <c r="B586" s="67"/>
      <c r="C586" s="109" t="s">
        <v>21</v>
      </c>
      <c r="D586" s="137"/>
      <c r="E586" s="70"/>
      <c r="F586" s="71">
        <v>12407771001</v>
      </c>
      <c r="G586" s="101" t="s">
        <v>433</v>
      </c>
      <c r="H586" s="102"/>
      <c r="I586" s="70" t="s">
        <v>115</v>
      </c>
      <c r="J586" s="70">
        <v>50</v>
      </c>
      <c r="K586" s="107">
        <v>2.5234457173390084</v>
      </c>
      <c r="L586" s="107">
        <f>ROUND((K586*$C$3),2)</f>
        <v>3.03</v>
      </c>
      <c r="M586" s="104">
        <f>L586*H586</f>
        <v>0</v>
      </c>
      <c r="N586" s="105">
        <f>K586*(1-$F$5-$F$7)*(1-$F$9)*(1+$F$11)</f>
        <v>2.5234457173390084</v>
      </c>
      <c r="O586" s="105">
        <f>N586*H586</f>
        <v>0</v>
      </c>
      <c r="P586" s="106">
        <f>ROUND((N586*$C$3),2)</f>
        <v>3.03</v>
      </c>
      <c r="Q586" s="106">
        <f>P586*H586</f>
        <v>0</v>
      </c>
    </row>
    <row r="587" spans="2:17" ht="14.45" customHeight="1">
      <c r="B587" s="67"/>
      <c r="C587" s="109"/>
      <c r="D587" s="137"/>
      <c r="E587" s="70"/>
      <c r="F587" s="71"/>
      <c r="G587" s="101"/>
      <c r="H587" s="102"/>
      <c r="I587" s="70"/>
      <c r="J587" s="70"/>
      <c r="K587" s="107"/>
      <c r="L587" s="107"/>
      <c r="M587" s="104"/>
      <c r="N587" s="105"/>
      <c r="O587" s="105"/>
      <c r="P587" s="106"/>
      <c r="Q587" s="106"/>
    </row>
    <row r="588" spans="2:17" ht="14.45" customHeight="1">
      <c r="B588" s="142"/>
      <c r="C588" s="91" t="s">
        <v>21</v>
      </c>
      <c r="D588" s="91" t="s">
        <v>23</v>
      </c>
      <c r="E588" s="91"/>
      <c r="F588" s="93">
        <v>12584081002</v>
      </c>
      <c r="G588" s="94" t="s">
        <v>434</v>
      </c>
      <c r="H588" s="95"/>
      <c r="I588" s="91" t="s">
        <v>115</v>
      </c>
      <c r="J588" s="91">
        <v>10</v>
      </c>
      <c r="K588" s="96">
        <v>1.6547185031731202</v>
      </c>
      <c r="L588" s="96">
        <f>ROUND((K588*$C$3),2)</f>
        <v>1.99</v>
      </c>
      <c r="M588" s="97">
        <f>L588*H588</f>
        <v>0</v>
      </c>
      <c r="N588" s="98">
        <f>K588*(1-$F$5-$F$7)*(1-$F$9)*(1+$F$11)</f>
        <v>1.6547185031731202</v>
      </c>
      <c r="O588" s="98">
        <f>N588*H588</f>
        <v>0</v>
      </c>
      <c r="P588" s="99">
        <f>ROUND((N588*$C$3),2)</f>
        <v>1.99</v>
      </c>
      <c r="Q588" s="99">
        <f>P588*H588</f>
        <v>0</v>
      </c>
    </row>
    <row r="589" spans="2:17" ht="14.45" customHeight="1">
      <c r="B589" s="142"/>
      <c r="C589" s="91" t="s">
        <v>21</v>
      </c>
      <c r="D589" s="91" t="s">
        <v>23</v>
      </c>
      <c r="E589" s="91"/>
      <c r="F589" s="93">
        <v>12587981002</v>
      </c>
      <c r="G589" s="94" t="s">
        <v>435</v>
      </c>
      <c r="H589" s="95"/>
      <c r="I589" s="91" t="s">
        <v>115</v>
      </c>
      <c r="J589" s="91">
        <v>10</v>
      </c>
      <c r="K589" s="96">
        <v>2.0683981289664</v>
      </c>
      <c r="L589" s="96">
        <f>ROUND((K589*$C$3),2)</f>
        <v>2.48</v>
      </c>
      <c r="M589" s="97">
        <f>L589*H589</f>
        <v>0</v>
      </c>
      <c r="N589" s="98">
        <f>K589*(1-$F$5-$F$7)*(1-$F$9)*(1+$F$11)</f>
        <v>2.0683981289664</v>
      </c>
      <c r="O589" s="98">
        <f>N589*H589</f>
        <v>0</v>
      </c>
      <c r="P589" s="99">
        <f>ROUND((N589*$C$3),2)</f>
        <v>2.48</v>
      </c>
      <c r="Q589" s="99">
        <f>P589*H589</f>
        <v>0</v>
      </c>
    </row>
    <row r="590" spans="2:17" ht="14.45" customHeight="1">
      <c r="B590" s="142"/>
      <c r="C590" s="91" t="s">
        <v>21</v>
      </c>
      <c r="D590" s="91" t="s">
        <v>23</v>
      </c>
      <c r="E590" s="91"/>
      <c r="F590" s="93">
        <v>12572491002</v>
      </c>
      <c r="G590" s="94" t="s">
        <v>436</v>
      </c>
      <c r="H590" s="95"/>
      <c r="I590" s="91" t="s">
        <v>115</v>
      </c>
      <c r="J590" s="91">
        <v>10</v>
      </c>
      <c r="K590" s="96">
        <v>3.5162768192428797</v>
      </c>
      <c r="L590" s="96">
        <f>ROUND((K590*$C$3),2)</f>
        <v>4.22</v>
      </c>
      <c r="M590" s="97">
        <f>L590*H590</f>
        <v>0</v>
      </c>
      <c r="N590" s="98">
        <f>K590*(1-$F$5-$F$7)*(1-$F$9)*(1+$F$11)</f>
        <v>3.5162768192428797</v>
      </c>
      <c r="O590" s="98">
        <f>N590*H590</f>
        <v>0</v>
      </c>
      <c r="P590" s="99">
        <f>ROUND((N590*$C$3),2)</f>
        <v>4.22</v>
      </c>
      <c r="Q590" s="99">
        <f>P590*H590</f>
        <v>0</v>
      </c>
    </row>
    <row r="591" spans="2:17" ht="14.45" customHeight="1">
      <c r="B591" s="142"/>
      <c r="C591" s="91" t="s">
        <v>21</v>
      </c>
      <c r="D591" s="91" t="s">
        <v>23</v>
      </c>
      <c r="E591" s="91"/>
      <c r="F591" s="93">
        <v>12611531001</v>
      </c>
      <c r="G591" s="94" t="s">
        <v>437</v>
      </c>
      <c r="H591" s="95"/>
      <c r="I591" s="91" t="s">
        <v>115</v>
      </c>
      <c r="J591" s="91">
        <v>5</v>
      </c>
      <c r="K591" s="96">
        <v>5.6536215525081595</v>
      </c>
      <c r="L591" s="96">
        <f>ROUND((K591*$C$3),2)</f>
        <v>6.78</v>
      </c>
      <c r="M591" s="97">
        <f>L591*H591</f>
        <v>0</v>
      </c>
      <c r="N591" s="98">
        <f>K591*(1-$F$5-$F$7)*(1-$F$9)*(1+$F$11)</f>
        <v>5.6536215525081595</v>
      </c>
      <c r="O591" s="98">
        <f>N591*H591</f>
        <v>0</v>
      </c>
      <c r="P591" s="99">
        <f>ROUND((N591*$C$3),2)</f>
        <v>6.78</v>
      </c>
      <c r="Q591" s="99">
        <f>P591*H591</f>
        <v>0</v>
      </c>
    </row>
    <row r="592" spans="2:17" ht="14.45" customHeight="1">
      <c r="B592" s="142"/>
      <c r="C592" s="91"/>
      <c r="D592" s="137"/>
      <c r="E592" s="91"/>
      <c r="F592" s="93"/>
      <c r="G592" s="94"/>
      <c r="H592" s="95"/>
      <c r="I592" s="91"/>
      <c r="J592" s="91"/>
      <c r="K592" s="96"/>
      <c r="L592" s="96"/>
      <c r="M592" s="97"/>
      <c r="N592" s="98"/>
      <c r="O592" s="98"/>
      <c r="P592" s="99"/>
      <c r="Q592" s="99"/>
    </row>
    <row r="593" spans="2:17" ht="14.45" customHeight="1">
      <c r="B593" s="67"/>
      <c r="C593" s="109" t="s">
        <v>21</v>
      </c>
      <c r="D593" s="137"/>
      <c r="E593" s="70"/>
      <c r="F593" s="71">
        <v>12657291001</v>
      </c>
      <c r="G593" s="101" t="s">
        <v>438</v>
      </c>
      <c r="H593" s="102"/>
      <c r="I593" s="70" t="s">
        <v>115</v>
      </c>
      <c r="J593" s="70">
        <v>10</v>
      </c>
      <c r="K593" s="107">
        <v>1.6547185031731202</v>
      </c>
      <c r="L593" s="107">
        <f>ROUND((K593*$C$3),2)</f>
        <v>1.99</v>
      </c>
      <c r="M593" s="104">
        <f>L593*H593</f>
        <v>0</v>
      </c>
      <c r="N593" s="105">
        <f>K593*(1-$F$5-$F$7)*(1-$F$9)*(1+$F$11)</f>
        <v>1.6547185031731202</v>
      </c>
      <c r="O593" s="105">
        <f>N593*H593</f>
        <v>0</v>
      </c>
      <c r="P593" s="106">
        <f>ROUND((N593*$C$3),2)</f>
        <v>1.99</v>
      </c>
      <c r="Q593" s="106">
        <f>P593*H593</f>
        <v>0</v>
      </c>
    </row>
    <row r="594" spans="2:17" ht="14.45" customHeight="1">
      <c r="B594" s="67"/>
      <c r="C594" s="109" t="s">
        <v>21</v>
      </c>
      <c r="D594" s="137"/>
      <c r="E594" s="70"/>
      <c r="F594" s="71">
        <v>12686241001</v>
      </c>
      <c r="G594" s="101" t="s">
        <v>439</v>
      </c>
      <c r="H594" s="102"/>
      <c r="I594" s="70" t="s">
        <v>115</v>
      </c>
      <c r="J594" s="70">
        <v>10</v>
      </c>
      <c r="K594" s="107">
        <v>2.0683981289664</v>
      </c>
      <c r="L594" s="107">
        <f>ROUND((K594*$C$3),2)</f>
        <v>2.48</v>
      </c>
      <c r="M594" s="104">
        <f>L594*H594</f>
        <v>0</v>
      </c>
      <c r="N594" s="105">
        <f>K594*(1-$F$5-$F$7)*(1-$F$9)*(1+$F$11)</f>
        <v>2.0683981289664</v>
      </c>
      <c r="O594" s="105">
        <f>N594*H594</f>
        <v>0</v>
      </c>
      <c r="P594" s="106">
        <f>ROUND((N594*$C$3),2)</f>
        <v>2.48</v>
      </c>
      <c r="Q594" s="106">
        <f>P594*H594</f>
        <v>0</v>
      </c>
    </row>
    <row r="595" spans="2:17" ht="14.45" customHeight="1">
      <c r="B595" s="67"/>
      <c r="C595" s="109" t="s">
        <v>21</v>
      </c>
      <c r="D595" s="137"/>
      <c r="E595" s="70"/>
      <c r="F595" s="71">
        <v>12686341001</v>
      </c>
      <c r="G595" s="101" t="s">
        <v>440</v>
      </c>
      <c r="H595" s="102"/>
      <c r="I595" s="70" t="s">
        <v>115</v>
      </c>
      <c r="J595" s="70">
        <v>10</v>
      </c>
      <c r="K595" s="107">
        <v>3.5162768192428797</v>
      </c>
      <c r="L595" s="107">
        <f>ROUND((K595*$C$3),2)</f>
        <v>4.22</v>
      </c>
      <c r="M595" s="104">
        <f>L595*H595</f>
        <v>0</v>
      </c>
      <c r="N595" s="105">
        <f>K595*(1-$F$5-$F$7)*(1-$F$9)*(1+$F$11)</f>
        <v>3.5162768192428797</v>
      </c>
      <c r="O595" s="105">
        <f>N595*H595</f>
        <v>0</v>
      </c>
      <c r="P595" s="106">
        <f>ROUND((N595*$C$3),2)</f>
        <v>4.22</v>
      </c>
      <c r="Q595" s="106">
        <f>P595*H595</f>
        <v>0</v>
      </c>
    </row>
    <row r="596" spans="2:17" ht="14.45" customHeight="1">
      <c r="B596" s="67"/>
      <c r="C596" s="109" t="s">
        <v>21</v>
      </c>
      <c r="D596" s="137"/>
      <c r="E596" s="70"/>
      <c r="F596" s="71">
        <v>12686441001</v>
      </c>
      <c r="G596" s="101" t="s">
        <v>441</v>
      </c>
      <c r="H596" s="102"/>
      <c r="I596" s="70" t="s">
        <v>115</v>
      </c>
      <c r="J596" s="70">
        <v>5</v>
      </c>
      <c r="K596" s="107">
        <v>5.6536215525081595</v>
      </c>
      <c r="L596" s="107">
        <f>ROUND((K596*$C$3),2)</f>
        <v>6.78</v>
      </c>
      <c r="M596" s="104">
        <f>L596*H596</f>
        <v>0</v>
      </c>
      <c r="N596" s="105">
        <f>K596*(1-$F$5-$F$7)*(1-$F$9)*(1+$F$11)</f>
        <v>5.6536215525081595</v>
      </c>
      <c r="O596" s="105">
        <f>N596*H596</f>
        <v>0</v>
      </c>
      <c r="P596" s="106">
        <f>ROUND((N596*$C$3),2)</f>
        <v>6.78</v>
      </c>
      <c r="Q596" s="106">
        <f>P596*H596</f>
        <v>0</v>
      </c>
    </row>
    <row r="597" spans="2:17" ht="14.45" customHeight="1">
      <c r="B597" s="67"/>
      <c r="C597" s="109"/>
      <c r="D597" s="137"/>
      <c r="E597" s="70"/>
      <c r="F597" s="71"/>
      <c r="G597" s="101"/>
      <c r="H597" s="102"/>
      <c r="I597" s="70"/>
      <c r="J597" s="70"/>
      <c r="K597" s="107"/>
      <c r="L597" s="107"/>
      <c r="M597" s="104"/>
      <c r="N597" s="105"/>
      <c r="O597" s="105"/>
      <c r="P597" s="106"/>
      <c r="Q597" s="106"/>
    </row>
    <row r="598" spans="2:17" ht="14.45" customHeight="1">
      <c r="B598" s="67"/>
      <c r="C598" s="81" t="s">
        <v>21</v>
      </c>
      <c r="D598" s="81"/>
      <c r="E598" s="181"/>
      <c r="F598" s="132"/>
      <c r="G598" s="84" t="s">
        <v>442</v>
      </c>
      <c r="H598" s="182"/>
      <c r="I598" s="86"/>
      <c r="J598" s="86"/>
      <c r="K598" s="134"/>
      <c r="L598" s="134"/>
      <c r="M598" s="134"/>
      <c r="N598" s="135"/>
      <c r="O598" s="135"/>
      <c r="P598" s="134"/>
      <c r="Q598" s="134"/>
    </row>
    <row r="599" spans="2:17" ht="14.45" customHeight="1">
      <c r="B599" s="67"/>
      <c r="C599" s="81"/>
      <c r="D599" s="81"/>
      <c r="E599" s="181"/>
      <c r="F599" s="132"/>
      <c r="G599" s="84"/>
      <c r="H599" s="182"/>
      <c r="I599" s="86"/>
      <c r="J599" s="86"/>
      <c r="K599" s="134"/>
      <c r="L599" s="134"/>
      <c r="M599" s="134"/>
      <c r="N599" s="135"/>
      <c r="O599" s="135"/>
      <c r="P599" s="134"/>
      <c r="Q599" s="134"/>
    </row>
    <row r="600" spans="2:17" ht="14.45" customHeight="1">
      <c r="B600" s="67"/>
      <c r="C600" s="109" t="s">
        <v>21</v>
      </c>
      <c r="D600" s="137"/>
      <c r="E600" s="70"/>
      <c r="F600" s="71">
        <v>11372381003</v>
      </c>
      <c r="G600" s="101" t="s">
        <v>443</v>
      </c>
      <c r="H600" s="102"/>
      <c r="I600" s="70" t="s">
        <v>115</v>
      </c>
      <c r="J600" s="70">
        <v>1</v>
      </c>
      <c r="K600" s="107">
        <v>55.626120348336393</v>
      </c>
      <c r="L600" s="107">
        <f>ROUND((K600*$C$3),2)</f>
        <v>66.75</v>
      </c>
      <c r="M600" s="104">
        <f>L600*H600</f>
        <v>0</v>
      </c>
      <c r="N600" s="105">
        <f>K600*(1-$F$5-$F$7)*(1-$F$9)*(1+$F$11)</f>
        <v>55.626120348336393</v>
      </c>
      <c r="O600" s="105">
        <f>N600*H600</f>
        <v>0</v>
      </c>
      <c r="P600" s="106">
        <f>ROUND((N600*$C$3),2)</f>
        <v>66.75</v>
      </c>
      <c r="Q600" s="106">
        <f>P600*H600</f>
        <v>0</v>
      </c>
    </row>
    <row r="601" spans="2:17" ht="14.45" customHeight="1">
      <c r="B601" s="67"/>
      <c r="C601" s="109" t="s">
        <v>21</v>
      </c>
      <c r="D601" s="137"/>
      <c r="E601" s="70"/>
      <c r="F601" s="71">
        <v>11372391003</v>
      </c>
      <c r="G601" s="101" t="s">
        <v>444</v>
      </c>
      <c r="H601" s="102"/>
      <c r="I601" s="70" t="s">
        <v>115</v>
      </c>
      <c r="J601" s="70">
        <v>1</v>
      </c>
      <c r="K601" s="107">
        <v>65.182119704161167</v>
      </c>
      <c r="L601" s="107">
        <f>ROUND((K601*$C$3),2)</f>
        <v>78.22</v>
      </c>
      <c r="M601" s="104">
        <f>L601*H601</f>
        <v>0</v>
      </c>
      <c r="N601" s="105">
        <f>K601*(1-$F$5-$F$7)*(1-$F$9)*(1+$F$11)</f>
        <v>65.182119704161167</v>
      </c>
      <c r="O601" s="105">
        <f>N601*H601</f>
        <v>0</v>
      </c>
      <c r="P601" s="106">
        <f>ROUND((N601*$C$3),2)</f>
        <v>78.22</v>
      </c>
      <c r="Q601" s="106">
        <f>P601*H601</f>
        <v>0</v>
      </c>
    </row>
    <row r="602" spans="2:17" ht="26.45" customHeight="1">
      <c r="B602" s="67"/>
      <c r="C602" s="109" t="s">
        <v>21</v>
      </c>
      <c r="D602" s="137"/>
      <c r="E602" s="70"/>
      <c r="F602" s="71">
        <v>11372471003</v>
      </c>
      <c r="G602" s="101" t="s">
        <v>445</v>
      </c>
      <c r="H602" s="102"/>
      <c r="I602" s="70" t="s">
        <v>115</v>
      </c>
      <c r="J602" s="70">
        <v>1</v>
      </c>
      <c r="K602" s="107">
        <v>51.9443716787762</v>
      </c>
      <c r="L602" s="107">
        <f>ROUND((K602*$C$3),2)</f>
        <v>62.33</v>
      </c>
      <c r="M602" s="104">
        <f>L602*H602</f>
        <v>0</v>
      </c>
      <c r="N602" s="105">
        <f>K602*(1-$F$5-$F$7)*(1-$F$9)*(1+$F$11)</f>
        <v>51.9443716787762</v>
      </c>
      <c r="O602" s="105">
        <f>N602*H602</f>
        <v>0</v>
      </c>
      <c r="P602" s="106">
        <f>ROUND((N602*$C$3),2)</f>
        <v>62.33</v>
      </c>
      <c r="Q602" s="106">
        <f>P602*H602</f>
        <v>0</v>
      </c>
    </row>
    <row r="603" spans="2:17" ht="26.45" customHeight="1">
      <c r="B603" s="67"/>
      <c r="C603" s="109" t="s">
        <v>21</v>
      </c>
      <c r="D603" s="137"/>
      <c r="E603" s="70"/>
      <c r="F603" s="71">
        <v>11372481003</v>
      </c>
      <c r="G603" s="101" t="s">
        <v>446</v>
      </c>
      <c r="H603" s="102"/>
      <c r="I603" s="70" t="s">
        <v>115</v>
      </c>
      <c r="J603" s="70">
        <v>1</v>
      </c>
      <c r="K603" s="107">
        <v>51.9443716787762</v>
      </c>
      <c r="L603" s="107">
        <f>ROUND((K603*$C$3),2)</f>
        <v>62.33</v>
      </c>
      <c r="M603" s="104">
        <f>L603*H603</f>
        <v>0</v>
      </c>
      <c r="N603" s="105">
        <f>K603*(1-$F$5-$F$7)*(1-$F$9)*(1+$F$11)</f>
        <v>51.9443716787762</v>
      </c>
      <c r="O603" s="105">
        <f>N603*H603</f>
        <v>0</v>
      </c>
      <c r="P603" s="106">
        <f>ROUND((N603*$C$3),2)</f>
        <v>62.33</v>
      </c>
      <c r="Q603" s="106">
        <f>P603*H603</f>
        <v>0</v>
      </c>
    </row>
    <row r="604" spans="2:17" ht="14.45" customHeight="1">
      <c r="B604" s="67"/>
      <c r="C604" s="70" t="s">
        <v>21</v>
      </c>
      <c r="D604" s="124"/>
      <c r="E604" s="70"/>
      <c r="F604" s="71">
        <v>12406071001</v>
      </c>
      <c r="G604" s="101" t="s">
        <v>447</v>
      </c>
      <c r="H604" s="102"/>
      <c r="I604" s="70" t="s">
        <v>115</v>
      </c>
      <c r="J604" s="70">
        <v>1</v>
      </c>
      <c r="K604" s="96">
        <v>42.774473307025161</v>
      </c>
      <c r="L604" s="96">
        <f>ROUND((K604*$C$3),2)</f>
        <v>51.33</v>
      </c>
      <c r="M604" s="164">
        <f>L604*H604</f>
        <v>0</v>
      </c>
      <c r="N604" s="74">
        <f>K604*(1-$F$5-$F$7)*(1-$F$9)*(1+$F$11)</f>
        <v>42.774473307025161</v>
      </c>
      <c r="O604" s="74">
        <f>N604*H604</f>
        <v>0</v>
      </c>
      <c r="P604" s="165">
        <f>ROUND((N604*$C$3),2)</f>
        <v>51.33</v>
      </c>
      <c r="Q604" s="165">
        <f>P604*H604</f>
        <v>0</v>
      </c>
    </row>
    <row r="605" spans="2:17" ht="14.45" customHeight="1">
      <c r="B605" s="67"/>
      <c r="C605" s="109"/>
      <c r="D605" s="137"/>
      <c r="E605" s="70"/>
      <c r="F605" s="71"/>
      <c r="G605" s="101"/>
      <c r="H605" s="102"/>
      <c r="I605" s="70"/>
      <c r="J605" s="70"/>
      <c r="K605" s="107"/>
      <c r="L605" s="107"/>
      <c r="M605" s="104"/>
      <c r="N605" s="105"/>
      <c r="O605" s="105"/>
      <c r="P605" s="106"/>
      <c r="Q605" s="106"/>
    </row>
    <row r="606" spans="2:17" ht="14.45" customHeight="1">
      <c r="B606" s="67"/>
      <c r="C606" s="183"/>
      <c r="D606" s="183"/>
      <c r="E606" s="184"/>
      <c r="F606" s="185"/>
      <c r="G606" s="186" t="s">
        <v>448</v>
      </c>
      <c r="H606" s="187"/>
      <c r="I606" s="188"/>
      <c r="J606" s="188"/>
      <c r="K606" s="134"/>
      <c r="L606" s="134"/>
      <c r="M606" s="189"/>
      <c r="N606" s="190"/>
      <c r="O606" s="190"/>
      <c r="P606" s="189"/>
      <c r="Q606" s="189"/>
    </row>
    <row r="607" spans="2:17" ht="14.45" customHeight="1">
      <c r="B607" s="67"/>
      <c r="C607" s="183"/>
      <c r="D607" s="183"/>
      <c r="E607" s="184"/>
      <c r="F607" s="185"/>
      <c r="G607" s="186" t="s">
        <v>449</v>
      </c>
      <c r="H607" s="187"/>
      <c r="I607" s="188"/>
      <c r="J607" s="188"/>
      <c r="K607" s="134"/>
      <c r="L607" s="134"/>
      <c r="M607" s="189"/>
      <c r="N607" s="190"/>
      <c r="O607" s="190"/>
      <c r="P607" s="189"/>
      <c r="Q607" s="189"/>
    </row>
    <row r="608" spans="2:17" s="400" customFormat="1" ht="14.45" customHeight="1">
      <c r="B608" s="93" t="s">
        <v>450</v>
      </c>
      <c r="C608" s="91" t="s">
        <v>451</v>
      </c>
      <c r="D608" s="91" t="s">
        <v>23</v>
      </c>
      <c r="E608" s="91"/>
      <c r="F608" s="93">
        <v>14573041001</v>
      </c>
      <c r="G608" s="94" t="s">
        <v>452</v>
      </c>
      <c r="H608" s="95"/>
      <c r="I608" s="91" t="s">
        <v>115</v>
      </c>
      <c r="J608" s="91">
        <v>1</v>
      </c>
      <c r="K608" s="96">
        <v>866.84774296615376</v>
      </c>
      <c r="L608" s="96">
        <f>ROUND((K608*$C$3),2)</f>
        <v>1040.22</v>
      </c>
      <c r="M608" s="97">
        <f>L608*H608</f>
        <v>0</v>
      </c>
      <c r="N608" s="98">
        <f>K608*(1-$F$5-$F$7)*(1-$F$9)*(1+$F$11)</f>
        <v>866.84774296615376</v>
      </c>
      <c r="O608" s="98">
        <f>N608*H608</f>
        <v>0</v>
      </c>
      <c r="P608" s="99">
        <f>ROUND((N608*$C$3),2)</f>
        <v>1040.22</v>
      </c>
      <c r="Q608" s="99">
        <f>P608*H608</f>
        <v>0</v>
      </c>
    </row>
    <row r="609" spans="2:17" s="400" customFormat="1" ht="14.45" customHeight="1">
      <c r="B609" s="93" t="s">
        <v>450</v>
      </c>
      <c r="C609" s="91" t="s">
        <v>451</v>
      </c>
      <c r="D609" s="91" t="s">
        <v>23</v>
      </c>
      <c r="E609" s="91"/>
      <c r="F609" s="93">
        <v>14573131001</v>
      </c>
      <c r="G609" s="94" t="s">
        <v>453</v>
      </c>
      <c r="H609" s="95"/>
      <c r="I609" s="91" t="s">
        <v>115</v>
      </c>
      <c r="J609" s="91">
        <v>1</v>
      </c>
      <c r="K609" s="96">
        <v>294.69583377230765</v>
      </c>
      <c r="L609" s="96">
        <f>ROUND((K609*$C$3),2)</f>
        <v>353.64</v>
      </c>
      <c r="M609" s="97">
        <f>L609*H609</f>
        <v>0</v>
      </c>
      <c r="N609" s="98">
        <f>K609*(1-$F$5-$F$7)*(1-$F$9)*(1+$F$11)</f>
        <v>294.69583377230765</v>
      </c>
      <c r="O609" s="98">
        <f>N609*H609</f>
        <v>0</v>
      </c>
      <c r="P609" s="99">
        <f t="shared" ref="P609:P610" si="184">ROUND((N609*$C$3),2)</f>
        <v>353.64</v>
      </c>
      <c r="Q609" s="99">
        <f>P609*H609</f>
        <v>0</v>
      </c>
    </row>
    <row r="610" spans="2:17" s="400" customFormat="1" ht="14.45" customHeight="1">
      <c r="B610" s="93" t="s">
        <v>450</v>
      </c>
      <c r="C610" s="91" t="s">
        <v>451</v>
      </c>
      <c r="D610" s="91" t="s">
        <v>23</v>
      </c>
      <c r="E610" s="91"/>
      <c r="F610" s="93">
        <v>14573111001</v>
      </c>
      <c r="G610" s="94" t="s">
        <v>454</v>
      </c>
      <c r="H610" s="95"/>
      <c r="I610" s="91" t="s">
        <v>115</v>
      </c>
      <c r="J610" s="91">
        <v>1</v>
      </c>
      <c r="K610" s="96">
        <v>56.38628713846154</v>
      </c>
      <c r="L610" s="96">
        <f>ROUND((K610*$C$3),2)</f>
        <v>67.66</v>
      </c>
      <c r="M610" s="97">
        <f>L610*H610</f>
        <v>0</v>
      </c>
      <c r="N610" s="98">
        <f>K610*(1-$F$5-$F$7)*(1-$F$9)*(1+$F$11)</f>
        <v>56.38628713846154</v>
      </c>
      <c r="O610" s="98">
        <f>N610*H610</f>
        <v>0</v>
      </c>
      <c r="P610" s="99">
        <f t="shared" si="184"/>
        <v>67.66</v>
      </c>
      <c r="Q610" s="99">
        <f>P610*H610</f>
        <v>0</v>
      </c>
    </row>
    <row r="611" spans="2:17" ht="14.45" customHeight="1">
      <c r="B611" s="67"/>
      <c r="C611" s="109"/>
      <c r="D611" s="137"/>
      <c r="E611" s="70"/>
      <c r="F611" s="71"/>
      <c r="G611" s="101"/>
      <c r="H611" s="102"/>
      <c r="I611" s="70"/>
      <c r="J611" s="70"/>
      <c r="K611" s="107"/>
      <c r="L611" s="107"/>
      <c r="M611" s="104"/>
      <c r="N611" s="105"/>
      <c r="O611" s="105"/>
      <c r="P611" s="106"/>
      <c r="Q611" s="106"/>
    </row>
    <row r="612" spans="2:17" ht="14.45" customHeight="1">
      <c r="B612" s="195"/>
      <c r="C612" s="183" t="s">
        <v>455</v>
      </c>
      <c r="D612" s="183"/>
      <c r="E612" s="184"/>
      <c r="F612" s="185"/>
      <c r="G612" s="186" t="s">
        <v>456</v>
      </c>
      <c r="H612" s="187"/>
      <c r="I612" s="188"/>
      <c r="J612" s="188"/>
      <c r="K612" s="134"/>
      <c r="L612" s="134"/>
      <c r="M612" s="189"/>
      <c r="N612" s="190"/>
      <c r="O612" s="190"/>
      <c r="P612" s="189"/>
      <c r="Q612" s="189"/>
    </row>
    <row r="613" spans="2:17" ht="14.45" customHeight="1">
      <c r="B613" s="195"/>
      <c r="C613" s="183" t="s">
        <v>455</v>
      </c>
      <c r="D613" s="183"/>
      <c r="E613" s="184"/>
      <c r="F613" s="185"/>
      <c r="G613" s="186" t="s">
        <v>457</v>
      </c>
      <c r="H613" s="187"/>
      <c r="I613" s="188"/>
      <c r="J613" s="188"/>
      <c r="K613" s="134"/>
      <c r="L613" s="134"/>
      <c r="M613" s="189"/>
      <c r="N613" s="190"/>
      <c r="O613" s="190"/>
      <c r="P613" s="189"/>
      <c r="Q613" s="189"/>
    </row>
    <row r="614" spans="2:17" ht="14.45" customHeight="1">
      <c r="B614" s="195"/>
      <c r="C614" s="183" t="s">
        <v>455</v>
      </c>
      <c r="D614" s="183"/>
      <c r="E614" s="184"/>
      <c r="F614" s="185"/>
      <c r="G614" s="186" t="s">
        <v>455</v>
      </c>
      <c r="H614" s="187"/>
      <c r="I614" s="188"/>
      <c r="J614" s="188"/>
      <c r="K614" s="134"/>
      <c r="L614" s="134"/>
      <c r="M614" s="189"/>
      <c r="N614" s="190"/>
      <c r="O614" s="190"/>
      <c r="P614" s="189"/>
      <c r="Q614" s="189"/>
    </row>
    <row r="615" spans="2:17" ht="14.45" customHeight="1">
      <c r="B615" s="195" t="s">
        <v>458</v>
      </c>
      <c r="C615" s="174" t="s">
        <v>455</v>
      </c>
      <c r="D615" s="70"/>
      <c r="E615" s="111"/>
      <c r="F615" s="196">
        <v>11311281240</v>
      </c>
      <c r="G615" s="176" t="s">
        <v>459</v>
      </c>
      <c r="H615" s="102"/>
      <c r="I615" s="197" t="s">
        <v>24</v>
      </c>
      <c r="J615" s="197">
        <v>240</v>
      </c>
      <c r="K615" s="96">
        <v>1.4111990967894759</v>
      </c>
      <c r="L615" s="96">
        <f t="shared" ref="L615:L629" si="185">ROUND((K615*$C$3),2)</f>
        <v>1.69</v>
      </c>
      <c r="M615" s="164">
        <f t="shared" ref="M615:M629" si="186">L615*H615</f>
        <v>0</v>
      </c>
      <c r="N615" s="74">
        <f t="shared" ref="N615:N629" si="187">K615*(1-$F$5-$F$7)*(1-$F$9)*(1+$F$11)</f>
        <v>1.4111990967894759</v>
      </c>
      <c r="O615" s="74">
        <f t="shared" ref="O615:O629" si="188">N615*H615</f>
        <v>0</v>
      </c>
      <c r="P615" s="165">
        <f t="shared" ref="P615:P629" si="189">ROUND((N615*$C$3),2)</f>
        <v>1.69</v>
      </c>
      <c r="Q615" s="165">
        <f t="shared" ref="Q615:Q629" si="190">P615*H615</f>
        <v>0</v>
      </c>
    </row>
    <row r="616" spans="2:17" ht="14.45" customHeight="1">
      <c r="B616" s="191" t="s">
        <v>458</v>
      </c>
      <c r="C616" s="171" t="s">
        <v>455</v>
      </c>
      <c r="D616" s="91" t="s">
        <v>23</v>
      </c>
      <c r="E616" s="110"/>
      <c r="F616" s="192">
        <v>11365721120</v>
      </c>
      <c r="G616" s="173" t="s">
        <v>460</v>
      </c>
      <c r="H616" s="193"/>
      <c r="I616" s="194" t="s">
        <v>24</v>
      </c>
      <c r="J616" s="194">
        <v>120</v>
      </c>
      <c r="K616" s="96">
        <v>1.612798967759401</v>
      </c>
      <c r="L616" s="96">
        <f t="shared" si="185"/>
        <v>1.94</v>
      </c>
      <c r="M616" s="97">
        <f t="shared" si="186"/>
        <v>0</v>
      </c>
      <c r="N616" s="98">
        <f t="shared" si="187"/>
        <v>1.612798967759401</v>
      </c>
      <c r="O616" s="98">
        <f t="shared" si="188"/>
        <v>0</v>
      </c>
      <c r="P616" s="99">
        <f t="shared" si="189"/>
        <v>1.94</v>
      </c>
      <c r="Q616" s="99">
        <f t="shared" si="190"/>
        <v>0</v>
      </c>
    </row>
    <row r="617" spans="2:17" ht="14.45" customHeight="1">
      <c r="B617" s="191" t="s">
        <v>458</v>
      </c>
      <c r="C617" s="171" t="s">
        <v>455</v>
      </c>
      <c r="D617" s="91" t="s">
        <v>23</v>
      </c>
      <c r="E617" s="110"/>
      <c r="F617" s="192">
        <v>11365721600</v>
      </c>
      <c r="G617" s="173" t="s">
        <v>461</v>
      </c>
      <c r="H617" s="193"/>
      <c r="I617" s="194" t="s">
        <v>24</v>
      </c>
      <c r="J617" s="194">
        <v>600</v>
      </c>
      <c r="K617" s="96">
        <v>1.4823519924259201</v>
      </c>
      <c r="L617" s="96">
        <f t="shared" si="185"/>
        <v>1.78</v>
      </c>
      <c r="M617" s="97">
        <f t="shared" si="186"/>
        <v>0</v>
      </c>
      <c r="N617" s="98">
        <f t="shared" si="187"/>
        <v>1.4823519924259201</v>
      </c>
      <c r="O617" s="98">
        <f t="shared" si="188"/>
        <v>0</v>
      </c>
      <c r="P617" s="99">
        <f t="shared" si="189"/>
        <v>1.78</v>
      </c>
      <c r="Q617" s="99">
        <f t="shared" si="190"/>
        <v>0</v>
      </c>
    </row>
    <row r="618" spans="2:17" ht="14.45" customHeight="1">
      <c r="B618" s="191"/>
      <c r="C618" s="171" t="s">
        <v>455</v>
      </c>
      <c r="D618" s="91" t="s">
        <v>23</v>
      </c>
      <c r="E618" s="110"/>
      <c r="F618" s="192">
        <v>11602501240</v>
      </c>
      <c r="G618" s="173" t="s">
        <v>462</v>
      </c>
      <c r="H618" s="193"/>
      <c r="I618" s="194" t="s">
        <v>24</v>
      </c>
      <c r="J618" s="194">
        <v>240</v>
      </c>
      <c r="K618" s="96">
        <v>2.1787126958446081</v>
      </c>
      <c r="L618" s="96">
        <f t="shared" si="185"/>
        <v>2.61</v>
      </c>
      <c r="M618" s="97">
        <f t="shared" si="186"/>
        <v>0</v>
      </c>
      <c r="N618" s="98">
        <f t="shared" si="187"/>
        <v>2.1787126958446081</v>
      </c>
      <c r="O618" s="98">
        <f t="shared" si="188"/>
        <v>0</v>
      </c>
      <c r="P618" s="99">
        <f t="shared" si="189"/>
        <v>2.61</v>
      </c>
      <c r="Q618" s="99">
        <f t="shared" si="190"/>
        <v>0</v>
      </c>
    </row>
    <row r="619" spans="2:17" ht="14.45" customHeight="1">
      <c r="B619" s="191"/>
      <c r="C619" s="171" t="s">
        <v>455</v>
      </c>
      <c r="D619" s="91" t="s">
        <v>23</v>
      </c>
      <c r="E619" s="110"/>
      <c r="F619" s="192">
        <v>11602501600</v>
      </c>
      <c r="G619" s="173" t="s">
        <v>463</v>
      </c>
      <c r="H619" s="193"/>
      <c r="I619" s="194" t="s">
        <v>24</v>
      </c>
      <c r="J619" s="194">
        <v>600</v>
      </c>
      <c r="K619" s="96">
        <v>1.9856622038077438</v>
      </c>
      <c r="L619" s="96">
        <f t="shared" si="185"/>
        <v>2.38</v>
      </c>
      <c r="M619" s="97">
        <f t="shared" si="186"/>
        <v>0</v>
      </c>
      <c r="N619" s="98">
        <f t="shared" si="187"/>
        <v>1.9856622038077438</v>
      </c>
      <c r="O619" s="98">
        <f t="shared" si="188"/>
        <v>0</v>
      </c>
      <c r="P619" s="99">
        <f t="shared" si="189"/>
        <v>2.38</v>
      </c>
      <c r="Q619" s="99">
        <f t="shared" si="190"/>
        <v>0</v>
      </c>
    </row>
    <row r="620" spans="2:17" ht="14.45" customHeight="1">
      <c r="B620" s="191" t="s">
        <v>458</v>
      </c>
      <c r="C620" s="171" t="s">
        <v>455</v>
      </c>
      <c r="D620" s="91" t="s">
        <v>23</v>
      </c>
      <c r="E620" s="110"/>
      <c r="F620" s="192">
        <v>11361401120</v>
      </c>
      <c r="G620" s="173" t="s">
        <v>464</v>
      </c>
      <c r="H620" s="193"/>
      <c r="I620" s="194" t="s">
        <v>24</v>
      </c>
      <c r="J620" s="194">
        <v>120</v>
      </c>
      <c r="K620" s="96">
        <v>1.7926117117708802</v>
      </c>
      <c r="L620" s="96">
        <f t="shared" si="185"/>
        <v>2.15</v>
      </c>
      <c r="M620" s="97">
        <f t="shared" si="186"/>
        <v>0</v>
      </c>
      <c r="N620" s="98">
        <f t="shared" si="187"/>
        <v>1.7926117117708802</v>
      </c>
      <c r="O620" s="98">
        <f t="shared" si="188"/>
        <v>0</v>
      </c>
      <c r="P620" s="99">
        <f t="shared" si="189"/>
        <v>2.15</v>
      </c>
      <c r="Q620" s="99">
        <f t="shared" si="190"/>
        <v>0</v>
      </c>
    </row>
    <row r="621" spans="2:17" ht="14.45" customHeight="1">
      <c r="B621" s="191" t="s">
        <v>458</v>
      </c>
      <c r="C621" s="171" t="s">
        <v>455</v>
      </c>
      <c r="D621" s="91" t="s">
        <v>23</v>
      </c>
      <c r="E621" s="110"/>
      <c r="F621" s="192">
        <v>11361401240</v>
      </c>
      <c r="G621" s="173" t="s">
        <v>465</v>
      </c>
      <c r="H621" s="193"/>
      <c r="I621" s="194" t="s">
        <v>24</v>
      </c>
      <c r="J621" s="194">
        <v>240</v>
      </c>
      <c r="K621" s="96">
        <v>1.7926117117708802</v>
      </c>
      <c r="L621" s="96">
        <f t="shared" si="185"/>
        <v>2.15</v>
      </c>
      <c r="M621" s="97">
        <f t="shared" si="186"/>
        <v>0</v>
      </c>
      <c r="N621" s="98">
        <f t="shared" si="187"/>
        <v>1.7926117117708802</v>
      </c>
      <c r="O621" s="98">
        <f t="shared" si="188"/>
        <v>0</v>
      </c>
      <c r="P621" s="99">
        <f t="shared" si="189"/>
        <v>2.15</v>
      </c>
      <c r="Q621" s="99">
        <f t="shared" si="190"/>
        <v>0</v>
      </c>
    </row>
    <row r="622" spans="2:17" ht="14.45" customHeight="1">
      <c r="B622" s="191" t="s">
        <v>458</v>
      </c>
      <c r="C622" s="171" t="s">
        <v>455</v>
      </c>
      <c r="D622" s="91" t="s">
        <v>23</v>
      </c>
      <c r="E622" s="110"/>
      <c r="F622" s="149">
        <v>11361401500</v>
      </c>
      <c r="G622" s="411" t="s">
        <v>466</v>
      </c>
      <c r="H622" s="95"/>
      <c r="I622" s="194" t="s">
        <v>24</v>
      </c>
      <c r="J622" s="194">
        <v>500</v>
      </c>
      <c r="K622" s="96">
        <v>1.6483754155776229</v>
      </c>
      <c r="L622" s="96">
        <f t="shared" si="185"/>
        <v>1.98</v>
      </c>
      <c r="M622" s="97">
        <f t="shared" si="186"/>
        <v>0</v>
      </c>
      <c r="N622" s="98">
        <f t="shared" si="187"/>
        <v>1.6483754155776229</v>
      </c>
      <c r="O622" s="98">
        <f t="shared" si="188"/>
        <v>0</v>
      </c>
      <c r="P622" s="99">
        <f t="shared" si="189"/>
        <v>1.98</v>
      </c>
      <c r="Q622" s="99">
        <f t="shared" si="190"/>
        <v>0</v>
      </c>
    </row>
    <row r="623" spans="2:17" ht="14.45" customHeight="1">
      <c r="B623" s="191"/>
      <c r="C623" s="171" t="s">
        <v>455</v>
      </c>
      <c r="D623" s="91" t="s">
        <v>23</v>
      </c>
      <c r="E623" s="110"/>
      <c r="F623" s="93">
        <v>11361601120</v>
      </c>
      <c r="G623" s="173" t="s">
        <v>467</v>
      </c>
      <c r="H623" s="95"/>
      <c r="I623" s="172" t="s">
        <v>24</v>
      </c>
      <c r="J623" s="172">
        <v>120</v>
      </c>
      <c r="K623" s="96">
        <v>2.4786387360000002</v>
      </c>
      <c r="L623" s="96">
        <f t="shared" si="185"/>
        <v>2.97</v>
      </c>
      <c r="M623" s="97">
        <f t="shared" si="186"/>
        <v>0</v>
      </c>
      <c r="N623" s="98">
        <f t="shared" si="187"/>
        <v>2.4786387360000002</v>
      </c>
      <c r="O623" s="98">
        <f t="shared" si="188"/>
        <v>0</v>
      </c>
      <c r="P623" s="99">
        <f t="shared" si="189"/>
        <v>2.97</v>
      </c>
      <c r="Q623" s="99">
        <f t="shared" si="190"/>
        <v>0</v>
      </c>
    </row>
    <row r="624" spans="2:17" ht="14.45" customHeight="1">
      <c r="B624" s="180"/>
      <c r="C624" s="198" t="s">
        <v>455</v>
      </c>
      <c r="D624" s="137"/>
      <c r="E624" s="111"/>
      <c r="F624" s="71">
        <v>11361601240</v>
      </c>
      <c r="G624" s="176" t="s">
        <v>468</v>
      </c>
      <c r="H624" s="102"/>
      <c r="I624" s="175" t="s">
        <v>24</v>
      </c>
      <c r="J624" s="175">
        <v>240</v>
      </c>
      <c r="K624" s="107">
        <v>2.4786387360000002</v>
      </c>
      <c r="L624" s="107">
        <f t="shared" si="185"/>
        <v>2.97</v>
      </c>
      <c r="M624" s="104">
        <f t="shared" si="186"/>
        <v>0</v>
      </c>
      <c r="N624" s="105">
        <f t="shared" si="187"/>
        <v>2.4786387360000002</v>
      </c>
      <c r="O624" s="105">
        <f t="shared" si="188"/>
        <v>0</v>
      </c>
      <c r="P624" s="106">
        <f t="shared" si="189"/>
        <v>2.97</v>
      </c>
      <c r="Q624" s="106">
        <f t="shared" si="190"/>
        <v>0</v>
      </c>
    </row>
    <row r="625" spans="2:17" ht="14.45" customHeight="1">
      <c r="B625" s="180"/>
      <c r="C625" s="198" t="s">
        <v>455</v>
      </c>
      <c r="D625" s="137"/>
      <c r="E625" s="111"/>
      <c r="F625" s="71">
        <v>11361601500</v>
      </c>
      <c r="G625" s="176" t="s">
        <v>469</v>
      </c>
      <c r="H625" s="102"/>
      <c r="I625" s="175" t="s">
        <v>24</v>
      </c>
      <c r="J625" s="175">
        <v>500</v>
      </c>
      <c r="K625" s="107">
        <v>2.2887514763056203</v>
      </c>
      <c r="L625" s="107">
        <f t="shared" si="185"/>
        <v>2.75</v>
      </c>
      <c r="M625" s="104">
        <f t="shared" si="186"/>
        <v>0</v>
      </c>
      <c r="N625" s="105">
        <f t="shared" si="187"/>
        <v>2.2887514763056203</v>
      </c>
      <c r="O625" s="105">
        <f t="shared" si="188"/>
        <v>0</v>
      </c>
      <c r="P625" s="106">
        <f t="shared" si="189"/>
        <v>2.75</v>
      </c>
      <c r="Q625" s="106">
        <f t="shared" si="190"/>
        <v>0</v>
      </c>
    </row>
    <row r="626" spans="2:17" ht="14.45" customHeight="1">
      <c r="B626" s="180"/>
      <c r="C626" s="198" t="s">
        <v>455</v>
      </c>
      <c r="D626" s="137"/>
      <c r="E626" s="111"/>
      <c r="F626" s="71">
        <v>11367701120</v>
      </c>
      <c r="G626" s="176" t="s">
        <v>470</v>
      </c>
      <c r="H626" s="102"/>
      <c r="I626" s="175" t="s">
        <v>24</v>
      </c>
      <c r="J626" s="175">
        <v>120</v>
      </c>
      <c r="K626" s="107">
        <v>3.7829622846709476</v>
      </c>
      <c r="L626" s="107">
        <f t="shared" si="185"/>
        <v>4.54</v>
      </c>
      <c r="M626" s="104">
        <f t="shared" si="186"/>
        <v>0</v>
      </c>
      <c r="N626" s="105">
        <f t="shared" si="187"/>
        <v>3.7829622846709476</v>
      </c>
      <c r="O626" s="105">
        <f t="shared" si="188"/>
        <v>0</v>
      </c>
      <c r="P626" s="106">
        <f t="shared" si="189"/>
        <v>4.54</v>
      </c>
      <c r="Q626" s="106">
        <f t="shared" si="190"/>
        <v>0</v>
      </c>
    </row>
    <row r="627" spans="2:17" ht="14.45" customHeight="1">
      <c r="B627" s="180"/>
      <c r="C627" s="198" t="s">
        <v>455</v>
      </c>
      <c r="D627" s="137"/>
      <c r="E627" s="111"/>
      <c r="F627" s="71">
        <v>11367701300</v>
      </c>
      <c r="G627" s="176" t="s">
        <v>471</v>
      </c>
      <c r="H627" s="102"/>
      <c r="I627" s="175" t="s">
        <v>24</v>
      </c>
      <c r="J627" s="175">
        <v>300</v>
      </c>
      <c r="K627" s="107">
        <v>3.7829622846709476</v>
      </c>
      <c r="L627" s="107">
        <f t="shared" si="185"/>
        <v>4.54</v>
      </c>
      <c r="M627" s="104">
        <f t="shared" si="186"/>
        <v>0</v>
      </c>
      <c r="N627" s="105">
        <f t="shared" si="187"/>
        <v>3.7829622846709476</v>
      </c>
      <c r="O627" s="105">
        <f t="shared" si="188"/>
        <v>0</v>
      </c>
      <c r="P627" s="106">
        <f t="shared" si="189"/>
        <v>4.54</v>
      </c>
      <c r="Q627" s="106">
        <f t="shared" si="190"/>
        <v>0</v>
      </c>
    </row>
    <row r="628" spans="2:17" ht="14.45" customHeight="1">
      <c r="B628" s="180"/>
      <c r="C628" s="198" t="s">
        <v>455</v>
      </c>
      <c r="D628" s="137"/>
      <c r="E628" s="111"/>
      <c r="F628" s="71">
        <v>11369001050</v>
      </c>
      <c r="G628" s="176" t="s">
        <v>472</v>
      </c>
      <c r="H628" s="102"/>
      <c r="I628" s="175" t="s">
        <v>24</v>
      </c>
      <c r="J628" s="175">
        <v>50</v>
      </c>
      <c r="K628" s="107">
        <v>5.3483259886727179</v>
      </c>
      <c r="L628" s="107">
        <f t="shared" si="185"/>
        <v>6.42</v>
      </c>
      <c r="M628" s="104">
        <f t="shared" si="186"/>
        <v>0</v>
      </c>
      <c r="N628" s="105">
        <f t="shared" si="187"/>
        <v>5.3483259886727179</v>
      </c>
      <c r="O628" s="105">
        <f t="shared" si="188"/>
        <v>0</v>
      </c>
      <c r="P628" s="106">
        <f t="shared" si="189"/>
        <v>6.42</v>
      </c>
      <c r="Q628" s="106">
        <f t="shared" si="190"/>
        <v>0</v>
      </c>
    </row>
    <row r="629" spans="2:17" ht="14.45" customHeight="1">
      <c r="B629" s="180"/>
      <c r="C629" s="198" t="s">
        <v>455</v>
      </c>
      <c r="D629" s="137"/>
      <c r="E629" s="111"/>
      <c r="F629" s="71">
        <v>11369001100</v>
      </c>
      <c r="G629" s="176" t="s">
        <v>473</v>
      </c>
      <c r="H629" s="102"/>
      <c r="I629" s="175" t="s">
        <v>24</v>
      </c>
      <c r="J629" s="175">
        <v>100</v>
      </c>
      <c r="K629" s="107">
        <v>5.1348673017633883</v>
      </c>
      <c r="L629" s="107">
        <f t="shared" si="185"/>
        <v>6.16</v>
      </c>
      <c r="M629" s="104">
        <f t="shared" si="186"/>
        <v>0</v>
      </c>
      <c r="N629" s="105">
        <f t="shared" si="187"/>
        <v>5.1348673017633883</v>
      </c>
      <c r="O629" s="105">
        <f t="shared" si="188"/>
        <v>0</v>
      </c>
      <c r="P629" s="106">
        <f t="shared" si="189"/>
        <v>6.16</v>
      </c>
      <c r="Q629" s="106">
        <f t="shared" si="190"/>
        <v>0</v>
      </c>
    </row>
    <row r="630" spans="2:17" ht="14.45" customHeight="1">
      <c r="B630" s="180"/>
      <c r="C630" s="198"/>
      <c r="D630" s="137"/>
      <c r="E630" s="111"/>
      <c r="F630" s="71"/>
      <c r="G630" s="176"/>
      <c r="H630" s="102"/>
      <c r="I630" s="175"/>
      <c r="J630" s="175"/>
      <c r="K630" s="107"/>
      <c r="L630" s="107"/>
      <c r="M630" s="104"/>
      <c r="N630" s="105"/>
      <c r="O630" s="105"/>
      <c r="P630" s="106"/>
      <c r="Q630" s="106"/>
    </row>
    <row r="631" spans="2:17" ht="14.45" customHeight="1">
      <c r="B631" s="195"/>
      <c r="C631" s="183" t="s">
        <v>455</v>
      </c>
      <c r="D631" s="183"/>
      <c r="E631" s="184"/>
      <c r="F631" s="185"/>
      <c r="G631" s="186" t="s">
        <v>474</v>
      </c>
      <c r="H631" s="167"/>
      <c r="I631" s="199"/>
      <c r="J631" s="199"/>
      <c r="K631" s="134"/>
      <c r="L631" s="134"/>
      <c r="M631" s="189"/>
      <c r="N631" s="190"/>
      <c r="O631" s="190"/>
      <c r="P631" s="189"/>
      <c r="Q631" s="189"/>
    </row>
    <row r="632" spans="2:17" ht="14.45" customHeight="1">
      <c r="B632" s="180"/>
      <c r="C632" s="198" t="s">
        <v>455</v>
      </c>
      <c r="D632" s="137"/>
      <c r="E632" s="175"/>
      <c r="F632" s="71">
        <v>11371961050</v>
      </c>
      <c r="G632" s="176" t="s">
        <v>475</v>
      </c>
      <c r="H632" s="102"/>
      <c r="I632" s="175" t="s">
        <v>24</v>
      </c>
      <c r="J632" s="175">
        <v>50</v>
      </c>
      <c r="K632" s="107">
        <v>0.85493789330611214</v>
      </c>
      <c r="L632" s="107">
        <f>ROUND((K632*$C$3),2)</f>
        <v>1.03</v>
      </c>
      <c r="M632" s="104">
        <f>L632*H632</f>
        <v>0</v>
      </c>
      <c r="N632" s="105">
        <f>K632*(1-$F$5-$F$7)*(1-$F$9)*(1+$F$11)</f>
        <v>0.85493789330611214</v>
      </c>
      <c r="O632" s="105">
        <f>N632*H632</f>
        <v>0</v>
      </c>
      <c r="P632" s="106">
        <f t="shared" ref="P632:P636" si="191">ROUND((N632*$C$3),2)</f>
        <v>1.03</v>
      </c>
      <c r="Q632" s="106">
        <f>P632*H632</f>
        <v>0</v>
      </c>
    </row>
    <row r="633" spans="2:17" ht="14.45" customHeight="1">
      <c r="B633" s="200"/>
      <c r="C633" s="201" t="s">
        <v>455</v>
      </c>
      <c r="D633" s="137"/>
      <c r="E633" s="126">
        <v>11371401050</v>
      </c>
      <c r="F633" s="126">
        <v>11374271050</v>
      </c>
      <c r="G633" s="127" t="s">
        <v>102</v>
      </c>
      <c r="H633" s="95"/>
      <c r="I633" s="202" t="s">
        <v>24</v>
      </c>
      <c r="J633" s="202">
        <v>50</v>
      </c>
      <c r="K633" s="107">
        <v>1.0204097436234241</v>
      </c>
      <c r="L633" s="107">
        <f>ROUND((K633*$C$3),2)</f>
        <v>1.22</v>
      </c>
      <c r="M633" s="129">
        <f>L633*H633</f>
        <v>0</v>
      </c>
      <c r="N633" s="130">
        <f>K633*(1-$F$5-$F$7)*(1-$F$9)*(1+$F$11)</f>
        <v>1.0204097436234241</v>
      </c>
      <c r="O633" s="130">
        <f>N633*H633</f>
        <v>0</v>
      </c>
      <c r="P633" s="106">
        <f t="shared" si="191"/>
        <v>1.22</v>
      </c>
      <c r="Q633" s="106">
        <f>P633*H633</f>
        <v>0</v>
      </c>
    </row>
    <row r="634" spans="2:17" ht="14.45" customHeight="1">
      <c r="B634" s="200"/>
      <c r="C634" s="201"/>
      <c r="D634" s="137"/>
      <c r="E634" s="126">
        <v>11371501050</v>
      </c>
      <c r="F634" s="126">
        <v>11374281050</v>
      </c>
      <c r="G634" s="127" t="s">
        <v>103</v>
      </c>
      <c r="H634" s="95"/>
      <c r="I634" s="202" t="s">
        <v>24</v>
      </c>
      <c r="J634" s="202">
        <v>50</v>
      </c>
      <c r="K634" s="107">
        <v>1.1445136313614079</v>
      </c>
      <c r="L634" s="107">
        <f>ROUND((K634*$C$3),2)</f>
        <v>1.37</v>
      </c>
      <c r="M634" s="129">
        <f>L634*H634</f>
        <v>0</v>
      </c>
      <c r="N634" s="130">
        <f>K634*(1-$F$5-$F$7)*(1-$F$9)*(1+$F$11)</f>
        <v>1.1445136313614079</v>
      </c>
      <c r="O634" s="130">
        <f>N634*H634</f>
        <v>0</v>
      </c>
      <c r="P634" s="106">
        <f t="shared" si="191"/>
        <v>1.37</v>
      </c>
      <c r="Q634" s="106">
        <f>P634*H634</f>
        <v>0</v>
      </c>
    </row>
    <row r="635" spans="2:17" ht="14.45" customHeight="1">
      <c r="B635" s="180"/>
      <c r="C635" s="198" t="s">
        <v>455</v>
      </c>
      <c r="D635" s="137"/>
      <c r="E635" s="175"/>
      <c r="F635" s="71">
        <v>11371601025</v>
      </c>
      <c r="G635" s="176" t="s">
        <v>476</v>
      </c>
      <c r="H635" s="95"/>
      <c r="I635" s="175" t="s">
        <v>24</v>
      </c>
      <c r="J635" s="175">
        <v>25</v>
      </c>
      <c r="K635" s="107">
        <v>1.5030359737155843</v>
      </c>
      <c r="L635" s="107">
        <f>ROUND((K635*$C$3),2)</f>
        <v>1.8</v>
      </c>
      <c r="M635" s="104">
        <f>L635*H635</f>
        <v>0</v>
      </c>
      <c r="N635" s="105">
        <f>K635*(1-$F$5-$F$7)*(1-$F$9)*(1+$F$11)</f>
        <v>1.5030359737155843</v>
      </c>
      <c r="O635" s="105">
        <f>N635*H635</f>
        <v>0</v>
      </c>
      <c r="P635" s="106">
        <f t="shared" si="191"/>
        <v>1.8</v>
      </c>
      <c r="Q635" s="106">
        <f>P635*H635</f>
        <v>0</v>
      </c>
    </row>
    <row r="636" spans="2:17" ht="14.45" customHeight="1">
      <c r="B636" s="180"/>
      <c r="C636" s="198" t="s">
        <v>455</v>
      </c>
      <c r="D636" s="137"/>
      <c r="E636" s="175"/>
      <c r="F636" s="71">
        <v>11371701025</v>
      </c>
      <c r="G636" s="176" t="s">
        <v>477</v>
      </c>
      <c r="H636" s="95"/>
      <c r="I636" s="175" t="s">
        <v>24</v>
      </c>
      <c r="J636" s="175">
        <v>25</v>
      </c>
      <c r="K636" s="107">
        <v>2.0821874498261761</v>
      </c>
      <c r="L636" s="107">
        <f>ROUND((K636*$C$3),2)</f>
        <v>2.5</v>
      </c>
      <c r="M636" s="104">
        <f>L636*H636</f>
        <v>0</v>
      </c>
      <c r="N636" s="105">
        <f>K636*(1-$F$5-$F$7)*(1-$F$9)*(1+$F$11)</f>
        <v>2.0821874498261761</v>
      </c>
      <c r="O636" s="105">
        <f>N636*H636</f>
        <v>0</v>
      </c>
      <c r="P636" s="106">
        <f t="shared" si="191"/>
        <v>2.5</v>
      </c>
      <c r="Q636" s="106">
        <f>P636*H636</f>
        <v>0</v>
      </c>
    </row>
    <row r="637" spans="2:17" ht="14.45" customHeight="1">
      <c r="B637" s="180"/>
      <c r="C637" s="198"/>
      <c r="D637" s="137"/>
      <c r="E637" s="175"/>
      <c r="F637" s="71"/>
      <c r="G637" s="176"/>
      <c r="H637" s="95"/>
      <c r="I637" s="175"/>
      <c r="J637" s="175"/>
      <c r="K637" s="107"/>
      <c r="L637" s="107"/>
      <c r="M637" s="104"/>
      <c r="N637" s="105"/>
      <c r="O637" s="105"/>
      <c r="P637" s="106"/>
      <c r="Q637" s="106"/>
    </row>
    <row r="638" spans="2:17" ht="14.45" customHeight="1">
      <c r="B638" s="195"/>
      <c r="C638" s="183" t="s">
        <v>455</v>
      </c>
      <c r="D638" s="183"/>
      <c r="E638" s="203"/>
      <c r="F638" s="185"/>
      <c r="G638" s="186" t="s">
        <v>478</v>
      </c>
      <c r="H638" s="188"/>
      <c r="I638" s="188"/>
      <c r="J638" s="188"/>
      <c r="K638" s="134"/>
      <c r="L638" s="134"/>
      <c r="M638" s="189"/>
      <c r="N638" s="190"/>
      <c r="O638" s="190"/>
      <c r="P638" s="189"/>
      <c r="Q638" s="189"/>
    </row>
    <row r="639" spans="2:17" ht="14.45" customHeight="1">
      <c r="B639" s="195"/>
      <c r="C639" s="183" t="s">
        <v>455</v>
      </c>
      <c r="D639" s="87"/>
      <c r="E639" s="184"/>
      <c r="F639" s="185"/>
      <c r="G639" s="186" t="s">
        <v>479</v>
      </c>
      <c r="H639" s="188"/>
      <c r="I639" s="188"/>
      <c r="J639" s="188"/>
      <c r="K639" s="134"/>
      <c r="L639" s="134"/>
      <c r="M639" s="189"/>
      <c r="N639" s="190"/>
      <c r="O639" s="190"/>
      <c r="P639" s="189"/>
      <c r="Q639" s="189"/>
    </row>
    <row r="640" spans="2:17" ht="14.45" customHeight="1">
      <c r="B640" s="191"/>
      <c r="C640" s="171" t="s">
        <v>455</v>
      </c>
      <c r="D640" s="91" t="s">
        <v>23</v>
      </c>
      <c r="E640" s="172"/>
      <c r="F640" s="93">
        <v>12005361001</v>
      </c>
      <c r="G640" s="173" t="s">
        <v>480</v>
      </c>
      <c r="H640" s="95"/>
      <c r="I640" s="172" t="s">
        <v>115</v>
      </c>
      <c r="J640" s="172">
        <v>10</v>
      </c>
      <c r="K640" s="96">
        <v>0.92388449760499214</v>
      </c>
      <c r="L640" s="96">
        <f t="shared" ref="L640:L645" si="192">ROUND((K640*$C$3),2)</f>
        <v>1.1100000000000001</v>
      </c>
      <c r="M640" s="97">
        <f t="shared" ref="M640:M645" si="193">L640*H640</f>
        <v>0</v>
      </c>
      <c r="N640" s="98">
        <f t="shared" ref="N640:N645" si="194">K640*(1-$F$5-$F$7)*(1-$F$9)*(1+$F$11)</f>
        <v>0.92388449760499214</v>
      </c>
      <c r="O640" s="98">
        <f t="shared" ref="O640:O645" si="195">N640*H640</f>
        <v>0</v>
      </c>
      <c r="P640" s="106">
        <f t="shared" ref="P640:P645" si="196">ROUND((N640*$C$3),2)</f>
        <v>1.1100000000000001</v>
      </c>
      <c r="Q640" s="106">
        <f t="shared" ref="Q640:Q645" si="197">P640*H640</f>
        <v>0</v>
      </c>
    </row>
    <row r="641" spans="2:17" ht="14.45" customHeight="1">
      <c r="B641" s="191"/>
      <c r="C641" s="171" t="s">
        <v>455</v>
      </c>
      <c r="D641" s="91" t="s">
        <v>23</v>
      </c>
      <c r="E641" s="172"/>
      <c r="F641" s="93">
        <v>12460341001</v>
      </c>
      <c r="G641" s="173" t="s">
        <v>481</v>
      </c>
      <c r="H641" s="95"/>
      <c r="I641" s="172" t="s">
        <v>115</v>
      </c>
      <c r="J641" s="172">
        <v>50</v>
      </c>
      <c r="K641" s="96">
        <v>1.2272495565200641</v>
      </c>
      <c r="L641" s="96">
        <f t="shared" si="192"/>
        <v>1.47</v>
      </c>
      <c r="M641" s="97">
        <f t="shared" si="193"/>
        <v>0</v>
      </c>
      <c r="N641" s="98">
        <f t="shared" si="194"/>
        <v>1.2272495565200641</v>
      </c>
      <c r="O641" s="98">
        <f t="shared" si="195"/>
        <v>0</v>
      </c>
      <c r="P641" s="106">
        <f t="shared" si="196"/>
        <v>1.47</v>
      </c>
      <c r="Q641" s="106">
        <f t="shared" si="197"/>
        <v>0</v>
      </c>
    </row>
    <row r="642" spans="2:17" ht="14.45" customHeight="1">
      <c r="B642" s="191"/>
      <c r="C642" s="171" t="s">
        <v>455</v>
      </c>
      <c r="D642" s="91" t="s">
        <v>23</v>
      </c>
      <c r="E642" s="172"/>
      <c r="F642" s="93">
        <v>12502971002</v>
      </c>
      <c r="G642" s="173" t="s">
        <v>482</v>
      </c>
      <c r="H642" s="95"/>
      <c r="I642" s="172" t="s">
        <v>115</v>
      </c>
      <c r="J642" s="172">
        <v>50</v>
      </c>
      <c r="K642" s="96">
        <v>1.2548281982396161</v>
      </c>
      <c r="L642" s="96">
        <f t="shared" si="192"/>
        <v>1.51</v>
      </c>
      <c r="M642" s="97">
        <f t="shared" si="193"/>
        <v>0</v>
      </c>
      <c r="N642" s="98">
        <f t="shared" si="194"/>
        <v>1.2548281982396161</v>
      </c>
      <c r="O642" s="98">
        <f t="shared" si="195"/>
        <v>0</v>
      </c>
      <c r="P642" s="106">
        <f t="shared" si="196"/>
        <v>1.51</v>
      </c>
      <c r="Q642" s="106">
        <f t="shared" si="197"/>
        <v>0</v>
      </c>
    </row>
    <row r="643" spans="2:17" ht="14.45" customHeight="1">
      <c r="B643" s="204"/>
      <c r="C643" s="171" t="s">
        <v>455</v>
      </c>
      <c r="D643" s="91" t="s">
        <v>23</v>
      </c>
      <c r="E643" s="205"/>
      <c r="F643" s="93">
        <v>12503071002</v>
      </c>
      <c r="G643" s="206" t="s">
        <v>483</v>
      </c>
      <c r="H643" s="95"/>
      <c r="I643" s="172" t="s">
        <v>115</v>
      </c>
      <c r="J643" s="172">
        <v>50</v>
      </c>
      <c r="K643" s="96">
        <v>1.2961961608189438</v>
      </c>
      <c r="L643" s="96">
        <f t="shared" si="192"/>
        <v>1.56</v>
      </c>
      <c r="M643" s="97">
        <f t="shared" si="193"/>
        <v>0</v>
      </c>
      <c r="N643" s="98">
        <f t="shared" si="194"/>
        <v>1.2961961608189438</v>
      </c>
      <c r="O643" s="98">
        <f t="shared" si="195"/>
        <v>0</v>
      </c>
      <c r="P643" s="106">
        <f t="shared" si="196"/>
        <v>1.56</v>
      </c>
      <c r="Q643" s="106">
        <f t="shared" si="197"/>
        <v>0</v>
      </c>
    </row>
    <row r="644" spans="2:17" ht="14.45" customHeight="1">
      <c r="B644" s="191"/>
      <c r="C644" s="171" t="s">
        <v>455</v>
      </c>
      <c r="D644" s="91" t="s">
        <v>23</v>
      </c>
      <c r="E644" s="172"/>
      <c r="F644" s="93">
        <v>12591971002</v>
      </c>
      <c r="G644" s="173" t="s">
        <v>484</v>
      </c>
      <c r="H644" s="95"/>
      <c r="I644" s="172" t="s">
        <v>115</v>
      </c>
      <c r="J644" s="172">
        <v>50</v>
      </c>
      <c r="K644" s="96">
        <v>2.0132408455272963</v>
      </c>
      <c r="L644" s="96">
        <f t="shared" si="192"/>
        <v>2.42</v>
      </c>
      <c r="M644" s="97">
        <f t="shared" si="193"/>
        <v>0</v>
      </c>
      <c r="N644" s="98">
        <f t="shared" si="194"/>
        <v>2.0132408455272963</v>
      </c>
      <c r="O644" s="98">
        <f t="shared" si="195"/>
        <v>0</v>
      </c>
      <c r="P644" s="99">
        <f t="shared" si="196"/>
        <v>2.42</v>
      </c>
      <c r="Q644" s="99">
        <f t="shared" si="197"/>
        <v>0</v>
      </c>
    </row>
    <row r="645" spans="2:17" ht="14.45" customHeight="1">
      <c r="B645" s="180"/>
      <c r="C645" s="198" t="s">
        <v>455</v>
      </c>
      <c r="D645" s="137"/>
      <c r="E645" s="175"/>
      <c r="F645" s="71">
        <v>11395821001</v>
      </c>
      <c r="G645" s="176" t="s">
        <v>485</v>
      </c>
      <c r="H645" s="95"/>
      <c r="I645" s="175" t="s">
        <v>115</v>
      </c>
      <c r="J645" s="175">
        <v>50</v>
      </c>
      <c r="K645" s="107">
        <v>5.4467817396115201</v>
      </c>
      <c r="L645" s="107">
        <f t="shared" si="192"/>
        <v>6.54</v>
      </c>
      <c r="M645" s="104">
        <f t="shared" si="193"/>
        <v>0</v>
      </c>
      <c r="N645" s="105">
        <f t="shared" si="194"/>
        <v>5.4467817396115201</v>
      </c>
      <c r="O645" s="105">
        <f t="shared" si="195"/>
        <v>0</v>
      </c>
      <c r="P645" s="106">
        <f t="shared" si="196"/>
        <v>6.54</v>
      </c>
      <c r="Q645" s="106">
        <f t="shared" si="197"/>
        <v>0</v>
      </c>
    </row>
    <row r="646" spans="2:17" ht="14.45" customHeight="1">
      <c r="B646" s="180"/>
      <c r="C646" s="198"/>
      <c r="D646" s="137"/>
      <c r="E646" s="175"/>
      <c r="F646" s="71"/>
      <c r="G646" s="176"/>
      <c r="H646" s="95"/>
      <c r="I646" s="175"/>
      <c r="J646" s="175"/>
      <c r="K646" s="107"/>
      <c r="L646" s="107"/>
      <c r="M646" s="104"/>
      <c r="N646" s="105"/>
      <c r="O646" s="105"/>
      <c r="P646" s="106"/>
      <c r="Q646" s="106"/>
    </row>
    <row r="647" spans="2:17" ht="14.45" customHeight="1">
      <c r="B647" s="195"/>
      <c r="C647" s="183" t="s">
        <v>455</v>
      </c>
      <c r="D647" s="87"/>
      <c r="E647" s="184"/>
      <c r="F647" s="185"/>
      <c r="G647" s="186" t="s">
        <v>486</v>
      </c>
      <c r="H647" s="188"/>
      <c r="I647" s="188"/>
      <c r="J647" s="188"/>
      <c r="K647" s="134"/>
      <c r="L647" s="134"/>
      <c r="M647" s="189"/>
      <c r="N647" s="190"/>
      <c r="O647" s="190"/>
      <c r="P647" s="189"/>
      <c r="Q647" s="189"/>
    </row>
    <row r="648" spans="2:17" ht="14.45" customHeight="1">
      <c r="B648" s="191"/>
      <c r="C648" s="171" t="s">
        <v>455</v>
      </c>
      <c r="D648" s="91" t="s">
        <v>23</v>
      </c>
      <c r="E648" s="172"/>
      <c r="F648" s="93">
        <v>12005261001</v>
      </c>
      <c r="G648" s="173" t="s">
        <v>487</v>
      </c>
      <c r="H648" s="95"/>
      <c r="I648" s="172" t="s">
        <v>115</v>
      </c>
      <c r="J648" s="172">
        <v>10</v>
      </c>
      <c r="K648" s="96">
        <v>6.2465623494785296</v>
      </c>
      <c r="L648" s="96">
        <f t="shared" ref="L648:L653" si="198">ROUND((K648*$C$3),2)</f>
        <v>7.5</v>
      </c>
      <c r="M648" s="97">
        <f t="shared" ref="M648:M653" si="199">L648*H648</f>
        <v>0</v>
      </c>
      <c r="N648" s="98">
        <f t="shared" ref="N648:N653" si="200">K648*(1-$F$5-$F$7)*(1-$F$9)*(1+$F$11)</f>
        <v>6.2465623494785296</v>
      </c>
      <c r="O648" s="98">
        <f t="shared" ref="O648:O653" si="201">N648*H648</f>
        <v>0</v>
      </c>
      <c r="P648" s="106">
        <f t="shared" ref="P648:P653" si="202">ROUND((N648*$C$3),2)</f>
        <v>7.5</v>
      </c>
      <c r="Q648" s="106">
        <f t="shared" ref="Q648:Q653" si="203">P648*H648</f>
        <v>0</v>
      </c>
    </row>
    <row r="649" spans="2:17" ht="14.45" customHeight="1">
      <c r="B649" s="191"/>
      <c r="C649" s="171" t="s">
        <v>455</v>
      </c>
      <c r="D649" s="91" t="s">
        <v>23</v>
      </c>
      <c r="E649" s="172"/>
      <c r="F649" s="93">
        <v>12460241001</v>
      </c>
      <c r="G649" s="173" t="s">
        <v>488</v>
      </c>
      <c r="H649" s="95"/>
      <c r="I649" s="172" t="s">
        <v>115</v>
      </c>
      <c r="J649" s="172">
        <v>10</v>
      </c>
      <c r="K649" s="96">
        <v>6.6740312961315844</v>
      </c>
      <c r="L649" s="96">
        <f t="shared" si="198"/>
        <v>8.01</v>
      </c>
      <c r="M649" s="97">
        <f t="shared" si="199"/>
        <v>0</v>
      </c>
      <c r="N649" s="98">
        <f t="shared" si="200"/>
        <v>6.6740312961315844</v>
      </c>
      <c r="O649" s="98">
        <f t="shared" si="201"/>
        <v>0</v>
      </c>
      <c r="P649" s="106">
        <f t="shared" si="202"/>
        <v>8.01</v>
      </c>
      <c r="Q649" s="106">
        <f t="shared" si="203"/>
        <v>0</v>
      </c>
    </row>
    <row r="650" spans="2:17" ht="14.45" customHeight="1">
      <c r="B650" s="191"/>
      <c r="C650" s="171" t="s">
        <v>455</v>
      </c>
      <c r="D650" s="91" t="s">
        <v>23</v>
      </c>
      <c r="E650" s="172"/>
      <c r="F650" s="93">
        <v>12502771002</v>
      </c>
      <c r="G650" s="173" t="s">
        <v>489</v>
      </c>
      <c r="H650" s="95"/>
      <c r="I650" s="172" t="s">
        <v>115</v>
      </c>
      <c r="J650" s="172">
        <v>10</v>
      </c>
      <c r="K650" s="96">
        <v>6.7567672212902403</v>
      </c>
      <c r="L650" s="96">
        <f t="shared" si="198"/>
        <v>8.11</v>
      </c>
      <c r="M650" s="97">
        <f t="shared" si="199"/>
        <v>0</v>
      </c>
      <c r="N650" s="98">
        <f t="shared" si="200"/>
        <v>6.7567672212902403</v>
      </c>
      <c r="O650" s="98">
        <f t="shared" si="201"/>
        <v>0</v>
      </c>
      <c r="P650" s="106">
        <f t="shared" si="202"/>
        <v>8.11</v>
      </c>
      <c r="Q650" s="106">
        <f t="shared" si="203"/>
        <v>0</v>
      </c>
    </row>
    <row r="651" spans="2:17" ht="14.45" customHeight="1">
      <c r="B651" s="191"/>
      <c r="C651" s="171" t="s">
        <v>455</v>
      </c>
      <c r="D651" s="91" t="s">
        <v>23</v>
      </c>
      <c r="E651" s="172"/>
      <c r="F651" s="93">
        <v>12503171002</v>
      </c>
      <c r="G651" s="173" t="s">
        <v>490</v>
      </c>
      <c r="H651" s="95"/>
      <c r="I651" s="172" t="s">
        <v>115</v>
      </c>
      <c r="J651" s="172">
        <v>10</v>
      </c>
      <c r="K651" s="96">
        <v>8.0253847403896312</v>
      </c>
      <c r="L651" s="96">
        <f t="shared" si="198"/>
        <v>9.6300000000000008</v>
      </c>
      <c r="M651" s="97">
        <f t="shared" si="199"/>
        <v>0</v>
      </c>
      <c r="N651" s="98">
        <f t="shared" si="200"/>
        <v>8.0253847403896312</v>
      </c>
      <c r="O651" s="98">
        <f t="shared" si="201"/>
        <v>0</v>
      </c>
      <c r="P651" s="106">
        <f t="shared" si="202"/>
        <v>9.6300000000000008</v>
      </c>
      <c r="Q651" s="106">
        <f t="shared" si="203"/>
        <v>0</v>
      </c>
    </row>
    <row r="652" spans="2:17" ht="14.45" customHeight="1">
      <c r="B652" s="191"/>
      <c r="C652" s="171" t="s">
        <v>455</v>
      </c>
      <c r="D652" s="91" t="s">
        <v>23</v>
      </c>
      <c r="E652" s="172"/>
      <c r="F652" s="93">
        <v>12591871002</v>
      </c>
      <c r="G652" s="173" t="s">
        <v>491</v>
      </c>
      <c r="H652" s="95"/>
      <c r="I652" s="172" t="s">
        <v>115</v>
      </c>
      <c r="J652" s="172">
        <v>5</v>
      </c>
      <c r="K652" s="96">
        <v>10.052414906776706</v>
      </c>
      <c r="L652" s="96">
        <f t="shared" si="198"/>
        <v>12.06</v>
      </c>
      <c r="M652" s="97">
        <f t="shared" si="199"/>
        <v>0</v>
      </c>
      <c r="N652" s="98">
        <f t="shared" si="200"/>
        <v>10.052414906776706</v>
      </c>
      <c r="O652" s="98">
        <f t="shared" si="201"/>
        <v>0</v>
      </c>
      <c r="P652" s="99">
        <f t="shared" si="202"/>
        <v>12.06</v>
      </c>
      <c r="Q652" s="99">
        <f t="shared" si="203"/>
        <v>0</v>
      </c>
    </row>
    <row r="653" spans="2:17" ht="14.45" customHeight="1">
      <c r="B653" s="180"/>
      <c r="C653" s="198" t="s">
        <v>455</v>
      </c>
      <c r="D653" s="137"/>
      <c r="E653" s="175"/>
      <c r="F653" s="71">
        <v>12611231001</v>
      </c>
      <c r="G653" s="176" t="s">
        <v>492</v>
      </c>
      <c r="H653" s="95"/>
      <c r="I653" s="175" t="s">
        <v>115</v>
      </c>
      <c r="J653" s="175">
        <v>10</v>
      </c>
      <c r="K653" s="107">
        <v>20.808085177401985</v>
      </c>
      <c r="L653" s="107">
        <f t="shared" si="198"/>
        <v>24.97</v>
      </c>
      <c r="M653" s="104">
        <f t="shared" si="199"/>
        <v>0</v>
      </c>
      <c r="N653" s="105">
        <f t="shared" si="200"/>
        <v>20.808085177401985</v>
      </c>
      <c r="O653" s="105">
        <f t="shared" si="201"/>
        <v>0</v>
      </c>
      <c r="P653" s="106">
        <f t="shared" si="202"/>
        <v>24.97</v>
      </c>
      <c r="Q653" s="106">
        <f t="shared" si="203"/>
        <v>0</v>
      </c>
    </row>
    <row r="654" spans="2:17" ht="14.45" customHeight="1">
      <c r="B654" s="180"/>
      <c r="C654" s="198"/>
      <c r="D654" s="137"/>
      <c r="E654" s="175"/>
      <c r="F654" s="71"/>
      <c r="G654" s="176"/>
      <c r="H654" s="95"/>
      <c r="I654" s="175"/>
      <c r="J654" s="175"/>
      <c r="K654" s="107"/>
      <c r="L654" s="107"/>
      <c r="M654" s="104"/>
      <c r="N654" s="105"/>
      <c r="O654" s="105"/>
      <c r="P654" s="106"/>
      <c r="Q654" s="106"/>
    </row>
    <row r="655" spans="2:17" ht="14.45" customHeight="1">
      <c r="B655" s="191"/>
      <c r="C655" s="171" t="s">
        <v>455</v>
      </c>
      <c r="D655" s="91" t="s">
        <v>23</v>
      </c>
      <c r="E655" s="91"/>
      <c r="F655" s="93">
        <v>12005331001</v>
      </c>
      <c r="G655" s="94" t="s">
        <v>493</v>
      </c>
      <c r="H655" s="95"/>
      <c r="I655" s="172" t="s">
        <v>115</v>
      </c>
      <c r="J655" s="172">
        <v>10</v>
      </c>
      <c r="K655" s="96">
        <v>9.9834683024778261</v>
      </c>
      <c r="L655" s="96">
        <f t="shared" ref="L655:L662" si="204">ROUND((K655*$C$3),2)</f>
        <v>11.98</v>
      </c>
      <c r="M655" s="97">
        <f t="shared" ref="M655:M662" si="205">L655*H655</f>
        <v>0</v>
      </c>
      <c r="N655" s="98">
        <f t="shared" ref="N655:N662" si="206">K655*(1-$F$5-$F$7)*(1-$F$9)*(1+$F$11)</f>
        <v>9.9834683024778261</v>
      </c>
      <c r="O655" s="98">
        <f t="shared" ref="O655:O662" si="207">N655*H655</f>
        <v>0</v>
      </c>
      <c r="P655" s="106">
        <f t="shared" ref="P655:P662" si="208">ROUND((N655*$C$3),2)</f>
        <v>11.98</v>
      </c>
      <c r="Q655" s="106">
        <f t="shared" ref="Q655:Q662" si="209">P655*H655</f>
        <v>0</v>
      </c>
    </row>
    <row r="656" spans="2:17" ht="14.45" customHeight="1">
      <c r="B656" s="191"/>
      <c r="C656" s="171" t="s">
        <v>455</v>
      </c>
      <c r="D656" s="91" t="s">
        <v>23</v>
      </c>
      <c r="E656" s="91"/>
      <c r="F656" s="93">
        <v>12005341001</v>
      </c>
      <c r="G656" s="94" t="s">
        <v>494</v>
      </c>
      <c r="H656" s="95"/>
      <c r="I656" s="172" t="s">
        <v>115</v>
      </c>
      <c r="J656" s="172">
        <v>10</v>
      </c>
      <c r="K656" s="96">
        <v>9.9834683024778261</v>
      </c>
      <c r="L656" s="96">
        <f t="shared" si="204"/>
        <v>11.98</v>
      </c>
      <c r="M656" s="97">
        <f t="shared" si="205"/>
        <v>0</v>
      </c>
      <c r="N656" s="98">
        <f t="shared" si="206"/>
        <v>9.9834683024778261</v>
      </c>
      <c r="O656" s="98">
        <f t="shared" si="207"/>
        <v>0</v>
      </c>
      <c r="P656" s="99">
        <f t="shared" si="208"/>
        <v>11.98</v>
      </c>
      <c r="Q656" s="99">
        <f t="shared" si="209"/>
        <v>0</v>
      </c>
    </row>
    <row r="657" spans="2:17" ht="14.45" customHeight="1">
      <c r="B657" s="191"/>
      <c r="C657" s="171" t="s">
        <v>455</v>
      </c>
      <c r="D657" s="91" t="s">
        <v>23</v>
      </c>
      <c r="E657" s="91"/>
      <c r="F657" s="93">
        <v>12490971001</v>
      </c>
      <c r="G657" s="94" t="s">
        <v>495</v>
      </c>
      <c r="H657" s="95"/>
      <c r="I657" s="172" t="s">
        <v>115</v>
      </c>
      <c r="J657" s="172">
        <v>10</v>
      </c>
      <c r="K657" s="96">
        <v>7.749598323194113</v>
      </c>
      <c r="L657" s="96">
        <f t="shared" si="204"/>
        <v>9.3000000000000007</v>
      </c>
      <c r="M657" s="97">
        <f t="shared" si="205"/>
        <v>0</v>
      </c>
      <c r="N657" s="98">
        <f t="shared" si="206"/>
        <v>7.749598323194113</v>
      </c>
      <c r="O657" s="98">
        <f t="shared" si="207"/>
        <v>0</v>
      </c>
      <c r="P657" s="106">
        <f t="shared" si="208"/>
        <v>9.3000000000000007</v>
      </c>
      <c r="Q657" s="106">
        <f t="shared" si="209"/>
        <v>0</v>
      </c>
    </row>
    <row r="658" spans="2:17" ht="14.45" customHeight="1">
      <c r="B658" s="180"/>
      <c r="C658" s="198" t="s">
        <v>455</v>
      </c>
      <c r="D658" s="137"/>
      <c r="E658" s="70"/>
      <c r="F658" s="71">
        <v>12594691002</v>
      </c>
      <c r="G658" s="101" t="s">
        <v>496</v>
      </c>
      <c r="H658" s="95"/>
      <c r="I658" s="175" t="s">
        <v>115</v>
      </c>
      <c r="J658" s="175">
        <v>10</v>
      </c>
      <c r="K658" s="107">
        <v>7.749598323194113</v>
      </c>
      <c r="L658" s="107">
        <f t="shared" si="204"/>
        <v>9.3000000000000007</v>
      </c>
      <c r="M658" s="104">
        <f t="shared" si="205"/>
        <v>0</v>
      </c>
      <c r="N658" s="105">
        <f t="shared" si="206"/>
        <v>7.749598323194113</v>
      </c>
      <c r="O658" s="105">
        <f t="shared" si="207"/>
        <v>0</v>
      </c>
      <c r="P658" s="106">
        <f t="shared" si="208"/>
        <v>9.3000000000000007</v>
      </c>
      <c r="Q658" s="106">
        <f t="shared" si="209"/>
        <v>0</v>
      </c>
    </row>
    <row r="659" spans="2:17" ht="14.45" customHeight="1">
      <c r="B659" s="180"/>
      <c r="C659" s="198" t="s">
        <v>455</v>
      </c>
      <c r="D659" s="137"/>
      <c r="E659" s="70"/>
      <c r="F659" s="71">
        <v>12005541001</v>
      </c>
      <c r="G659" s="101" t="s">
        <v>497</v>
      </c>
      <c r="H659" s="95"/>
      <c r="I659" s="175" t="s">
        <v>115</v>
      </c>
      <c r="J659" s="175">
        <v>10</v>
      </c>
      <c r="K659" s="107">
        <v>11.693344089090049</v>
      </c>
      <c r="L659" s="107">
        <f t="shared" si="204"/>
        <v>14.03</v>
      </c>
      <c r="M659" s="104">
        <f t="shared" si="205"/>
        <v>0</v>
      </c>
      <c r="N659" s="105">
        <f t="shared" si="206"/>
        <v>11.693344089090049</v>
      </c>
      <c r="O659" s="105">
        <f t="shared" si="207"/>
        <v>0</v>
      </c>
      <c r="P659" s="106">
        <f t="shared" si="208"/>
        <v>14.03</v>
      </c>
      <c r="Q659" s="106">
        <f t="shared" si="209"/>
        <v>0</v>
      </c>
    </row>
    <row r="660" spans="2:17" ht="14.45" customHeight="1">
      <c r="B660" s="180"/>
      <c r="C660" s="198" t="s">
        <v>455</v>
      </c>
      <c r="D660" s="137"/>
      <c r="E660" s="70"/>
      <c r="F660" s="71">
        <v>12594591002</v>
      </c>
      <c r="G660" s="101" t="s">
        <v>498</v>
      </c>
      <c r="H660" s="95"/>
      <c r="I660" s="175" t="s">
        <v>115</v>
      </c>
      <c r="J660" s="175">
        <v>10</v>
      </c>
      <c r="K660" s="107">
        <v>15.719825780144642</v>
      </c>
      <c r="L660" s="107">
        <f t="shared" si="204"/>
        <v>18.86</v>
      </c>
      <c r="M660" s="104">
        <f t="shared" si="205"/>
        <v>0</v>
      </c>
      <c r="N660" s="105">
        <f t="shared" si="206"/>
        <v>15.719825780144642</v>
      </c>
      <c r="O660" s="105">
        <f t="shared" si="207"/>
        <v>0</v>
      </c>
      <c r="P660" s="106">
        <f t="shared" si="208"/>
        <v>18.86</v>
      </c>
      <c r="Q660" s="106">
        <f t="shared" si="209"/>
        <v>0</v>
      </c>
    </row>
    <row r="661" spans="2:17" s="401" customFormat="1" ht="14.45" customHeight="1">
      <c r="B661" s="177" t="s">
        <v>76</v>
      </c>
      <c r="C661" s="207" t="s">
        <v>455</v>
      </c>
      <c r="D661" s="168"/>
      <c r="E661" s="113" t="s">
        <v>499</v>
      </c>
      <c r="F661" s="115">
        <v>12005561001</v>
      </c>
      <c r="G661" s="116" t="s">
        <v>500</v>
      </c>
      <c r="H661" s="117"/>
      <c r="I661" s="178" t="s">
        <v>115</v>
      </c>
      <c r="J661" s="178">
        <v>10</v>
      </c>
      <c r="K661" s="243">
        <v>17.071179224402687</v>
      </c>
      <c r="L661" s="243">
        <f t="shared" si="204"/>
        <v>20.49</v>
      </c>
      <c r="M661" s="118">
        <f t="shared" si="205"/>
        <v>0</v>
      </c>
      <c r="N661" s="119">
        <f t="shared" si="206"/>
        <v>17.071179224402687</v>
      </c>
      <c r="O661" s="119">
        <f t="shared" si="207"/>
        <v>0</v>
      </c>
      <c r="P661" s="120">
        <f t="shared" si="208"/>
        <v>20.49</v>
      </c>
      <c r="Q661" s="120">
        <f t="shared" si="209"/>
        <v>0</v>
      </c>
    </row>
    <row r="662" spans="2:17" ht="14.45" customHeight="1">
      <c r="B662" s="180"/>
      <c r="C662" s="198" t="s">
        <v>455</v>
      </c>
      <c r="D662" s="137"/>
      <c r="E662" s="70"/>
      <c r="F662" s="71">
        <v>12611131001</v>
      </c>
      <c r="G662" s="101" t="s">
        <v>501</v>
      </c>
      <c r="H662" s="95"/>
      <c r="I662" s="175" t="s">
        <v>115</v>
      </c>
      <c r="J662" s="175">
        <v>10</v>
      </c>
      <c r="K662" s="107">
        <v>27.495905794393348</v>
      </c>
      <c r="L662" s="107">
        <f t="shared" si="204"/>
        <v>33</v>
      </c>
      <c r="M662" s="104">
        <f t="shared" si="205"/>
        <v>0</v>
      </c>
      <c r="N662" s="105">
        <f t="shared" si="206"/>
        <v>27.495905794393348</v>
      </c>
      <c r="O662" s="105">
        <f t="shared" si="207"/>
        <v>0</v>
      </c>
      <c r="P662" s="106">
        <f t="shared" si="208"/>
        <v>33</v>
      </c>
      <c r="Q662" s="106">
        <f t="shared" si="209"/>
        <v>0</v>
      </c>
    </row>
    <row r="663" spans="2:17" ht="14.45" customHeight="1">
      <c r="B663" s="180"/>
      <c r="C663" s="198"/>
      <c r="D663" s="137"/>
      <c r="E663" s="70"/>
      <c r="F663" s="71"/>
      <c r="G663" s="101"/>
      <c r="H663" s="95"/>
      <c r="I663" s="175"/>
      <c r="J663" s="175"/>
      <c r="K663" s="107"/>
      <c r="L663" s="107"/>
      <c r="M663" s="104"/>
      <c r="N663" s="105"/>
      <c r="O663" s="105"/>
      <c r="P663" s="106"/>
      <c r="Q663" s="106"/>
    </row>
    <row r="664" spans="2:17" ht="14.45" customHeight="1">
      <c r="B664" s="208"/>
      <c r="C664" s="198" t="s">
        <v>455</v>
      </c>
      <c r="D664" s="137"/>
      <c r="E664" s="175"/>
      <c r="F664" s="71">
        <v>12005661001</v>
      </c>
      <c r="G664" s="176" t="s">
        <v>502</v>
      </c>
      <c r="H664" s="95"/>
      <c r="I664" s="175" t="s">
        <v>115</v>
      </c>
      <c r="J664" s="175">
        <v>10</v>
      </c>
      <c r="K664" s="107">
        <v>7.3221293765410556</v>
      </c>
      <c r="L664" s="107">
        <f t="shared" ref="L664:L671" si="210">ROUND((K664*$C$3),2)</f>
        <v>8.7899999999999991</v>
      </c>
      <c r="M664" s="104">
        <f t="shared" ref="M664:M671" si="211">L664*H664</f>
        <v>0</v>
      </c>
      <c r="N664" s="105">
        <f t="shared" ref="N664:N671" si="212">K664*(1-$F$5-$F$7)*(1-$F$9)*(1+$F$11)</f>
        <v>7.3221293765410556</v>
      </c>
      <c r="O664" s="105">
        <f t="shared" ref="O664:O671" si="213">N664*H664</f>
        <v>0</v>
      </c>
      <c r="P664" s="106">
        <f t="shared" ref="P664:P671" si="214">ROUND((N664*$C$3),2)</f>
        <v>8.7899999999999991</v>
      </c>
      <c r="Q664" s="106">
        <f t="shared" ref="Q664:Q671" si="215">P664*H664</f>
        <v>0</v>
      </c>
    </row>
    <row r="665" spans="2:17" ht="14.45" customHeight="1">
      <c r="B665" s="191"/>
      <c r="C665" s="171" t="s">
        <v>455</v>
      </c>
      <c r="D665" s="91" t="s">
        <v>23</v>
      </c>
      <c r="E665" s="172"/>
      <c r="F665" s="93">
        <v>12350801001</v>
      </c>
      <c r="G665" s="173" t="s">
        <v>503</v>
      </c>
      <c r="H665" s="95"/>
      <c r="I665" s="172" t="s">
        <v>115</v>
      </c>
      <c r="J665" s="172">
        <v>10</v>
      </c>
      <c r="K665" s="96">
        <v>8.6183255373600005</v>
      </c>
      <c r="L665" s="96">
        <f t="shared" si="210"/>
        <v>10.34</v>
      </c>
      <c r="M665" s="97">
        <f t="shared" si="211"/>
        <v>0</v>
      </c>
      <c r="N665" s="98">
        <f t="shared" si="212"/>
        <v>8.6183255373600005</v>
      </c>
      <c r="O665" s="98">
        <f t="shared" si="213"/>
        <v>0</v>
      </c>
      <c r="P665" s="106">
        <f t="shared" si="214"/>
        <v>10.34</v>
      </c>
      <c r="Q665" s="106">
        <f t="shared" si="215"/>
        <v>0</v>
      </c>
    </row>
    <row r="666" spans="2:17" ht="14.45" customHeight="1">
      <c r="B666" s="191"/>
      <c r="C666" s="171" t="s">
        <v>455</v>
      </c>
      <c r="D666" s="91" t="s">
        <v>23</v>
      </c>
      <c r="E666" s="172"/>
      <c r="F666" s="93">
        <v>12588171002</v>
      </c>
      <c r="G666" s="173" t="s">
        <v>504</v>
      </c>
      <c r="H666" s="95"/>
      <c r="I666" s="172" t="s">
        <v>115</v>
      </c>
      <c r="J666" s="172">
        <v>10</v>
      </c>
      <c r="K666" s="96">
        <v>8.673482820799105</v>
      </c>
      <c r="L666" s="96">
        <f t="shared" si="210"/>
        <v>10.41</v>
      </c>
      <c r="M666" s="97">
        <f t="shared" si="211"/>
        <v>0</v>
      </c>
      <c r="N666" s="98">
        <f t="shared" si="212"/>
        <v>8.673482820799105</v>
      </c>
      <c r="O666" s="98">
        <f t="shared" si="213"/>
        <v>0</v>
      </c>
      <c r="P666" s="99">
        <f t="shared" si="214"/>
        <v>10.41</v>
      </c>
      <c r="Q666" s="99">
        <f t="shared" si="215"/>
        <v>0</v>
      </c>
    </row>
    <row r="667" spans="2:17" ht="14.45" customHeight="1">
      <c r="B667" s="191"/>
      <c r="C667" s="171" t="s">
        <v>455</v>
      </c>
      <c r="D667" s="91" t="s">
        <v>23</v>
      </c>
      <c r="E667" s="172"/>
      <c r="F667" s="93">
        <v>12685701001</v>
      </c>
      <c r="G667" s="173" t="s">
        <v>505</v>
      </c>
      <c r="H667" s="95"/>
      <c r="I667" s="172" t="s">
        <v>115</v>
      </c>
      <c r="J667" s="172">
        <v>10</v>
      </c>
      <c r="K667" s="96">
        <v>9.6249459601236502</v>
      </c>
      <c r="L667" s="96">
        <f t="shared" si="210"/>
        <v>11.55</v>
      </c>
      <c r="M667" s="97">
        <f t="shared" si="211"/>
        <v>0</v>
      </c>
      <c r="N667" s="98">
        <f t="shared" si="212"/>
        <v>9.6249459601236502</v>
      </c>
      <c r="O667" s="98">
        <f t="shared" si="213"/>
        <v>0</v>
      </c>
      <c r="P667" s="106">
        <f t="shared" si="214"/>
        <v>11.55</v>
      </c>
      <c r="Q667" s="106">
        <f t="shared" si="215"/>
        <v>0</v>
      </c>
    </row>
    <row r="668" spans="2:17" ht="14.45" customHeight="1">
      <c r="B668" s="180"/>
      <c r="C668" s="198" t="s">
        <v>455</v>
      </c>
      <c r="D668" s="137"/>
      <c r="E668" s="175"/>
      <c r="F668" s="71">
        <v>12588271002</v>
      </c>
      <c r="G668" s="176" t="s">
        <v>506</v>
      </c>
      <c r="H668" s="95"/>
      <c r="I668" s="175" t="s">
        <v>115</v>
      </c>
      <c r="J668" s="175">
        <v>10</v>
      </c>
      <c r="K668" s="107">
        <v>9.6249459601236502</v>
      </c>
      <c r="L668" s="107">
        <f t="shared" si="210"/>
        <v>11.55</v>
      </c>
      <c r="M668" s="104">
        <f t="shared" si="211"/>
        <v>0</v>
      </c>
      <c r="N668" s="105">
        <f t="shared" si="212"/>
        <v>9.6249459601236502</v>
      </c>
      <c r="O668" s="105">
        <f t="shared" si="213"/>
        <v>0</v>
      </c>
      <c r="P668" s="106">
        <f t="shared" si="214"/>
        <v>11.55</v>
      </c>
      <c r="Q668" s="106">
        <f t="shared" si="215"/>
        <v>0</v>
      </c>
    </row>
    <row r="669" spans="2:17" ht="14.45" customHeight="1">
      <c r="B669" s="180"/>
      <c r="C669" s="198" t="s">
        <v>455</v>
      </c>
      <c r="D669" s="137"/>
      <c r="E669" s="175"/>
      <c r="F669" s="71">
        <v>12685801001</v>
      </c>
      <c r="G669" s="176" t="s">
        <v>507</v>
      </c>
      <c r="H669" s="95"/>
      <c r="I669" s="175" t="s">
        <v>115</v>
      </c>
      <c r="J669" s="175">
        <v>5</v>
      </c>
      <c r="K669" s="107">
        <v>15.278567512631808</v>
      </c>
      <c r="L669" s="107">
        <f t="shared" si="210"/>
        <v>18.329999999999998</v>
      </c>
      <c r="M669" s="104">
        <f t="shared" si="211"/>
        <v>0</v>
      </c>
      <c r="N669" s="105">
        <f t="shared" si="212"/>
        <v>15.278567512631808</v>
      </c>
      <c r="O669" s="105">
        <f t="shared" si="213"/>
        <v>0</v>
      </c>
      <c r="P669" s="106">
        <f t="shared" si="214"/>
        <v>18.329999999999998</v>
      </c>
      <c r="Q669" s="106">
        <f t="shared" si="215"/>
        <v>0</v>
      </c>
    </row>
    <row r="670" spans="2:17" ht="14.45" customHeight="1">
      <c r="B670" s="180"/>
      <c r="C670" s="198" t="s">
        <v>455</v>
      </c>
      <c r="D670" s="137"/>
      <c r="E670" s="175"/>
      <c r="F670" s="71">
        <v>12534391002</v>
      </c>
      <c r="G670" s="176" t="s">
        <v>508</v>
      </c>
      <c r="H670" s="95"/>
      <c r="I670" s="175" t="s">
        <v>115</v>
      </c>
      <c r="J670" s="175">
        <v>5</v>
      </c>
      <c r="K670" s="107">
        <v>15.278567512631808</v>
      </c>
      <c r="L670" s="107">
        <f t="shared" si="210"/>
        <v>18.329999999999998</v>
      </c>
      <c r="M670" s="104">
        <f t="shared" si="211"/>
        <v>0</v>
      </c>
      <c r="N670" s="105">
        <f t="shared" si="212"/>
        <v>15.278567512631808</v>
      </c>
      <c r="O670" s="105">
        <f t="shared" si="213"/>
        <v>0</v>
      </c>
      <c r="P670" s="106">
        <f t="shared" si="214"/>
        <v>18.329999999999998</v>
      </c>
      <c r="Q670" s="106">
        <f t="shared" si="215"/>
        <v>0</v>
      </c>
    </row>
    <row r="671" spans="2:17" ht="14.45" customHeight="1">
      <c r="B671" s="180"/>
      <c r="C671" s="198" t="s">
        <v>455</v>
      </c>
      <c r="D671" s="137"/>
      <c r="E671" s="175"/>
      <c r="F671" s="71">
        <v>12611431001</v>
      </c>
      <c r="G671" s="176" t="s">
        <v>509</v>
      </c>
      <c r="H671" s="95"/>
      <c r="I671" s="175" t="s">
        <v>115</v>
      </c>
      <c r="J671" s="175">
        <v>10</v>
      </c>
      <c r="K671" s="107">
        <v>15.292356833491587</v>
      </c>
      <c r="L671" s="107">
        <f t="shared" si="210"/>
        <v>18.350000000000001</v>
      </c>
      <c r="M671" s="104">
        <f t="shared" si="211"/>
        <v>0</v>
      </c>
      <c r="N671" s="105">
        <f t="shared" si="212"/>
        <v>15.292356833491587</v>
      </c>
      <c r="O671" s="105">
        <f t="shared" si="213"/>
        <v>0</v>
      </c>
      <c r="P671" s="106">
        <f t="shared" si="214"/>
        <v>18.350000000000001</v>
      </c>
      <c r="Q671" s="106">
        <f t="shared" si="215"/>
        <v>0</v>
      </c>
    </row>
    <row r="672" spans="2:17" ht="14.45" customHeight="1">
      <c r="B672" s="180"/>
      <c r="C672" s="198"/>
      <c r="D672" s="137"/>
      <c r="E672" s="175"/>
      <c r="F672" s="71"/>
      <c r="G672" s="176"/>
      <c r="H672" s="95"/>
      <c r="I672" s="175"/>
      <c r="J672" s="175"/>
      <c r="K672" s="107"/>
      <c r="L672" s="107"/>
      <c r="M672" s="104"/>
      <c r="N672" s="105"/>
      <c r="O672" s="105"/>
      <c r="P672" s="106"/>
      <c r="Q672" s="106"/>
    </row>
    <row r="673" spans="2:17" ht="14.45" customHeight="1">
      <c r="B673" s="191"/>
      <c r="C673" s="171" t="s">
        <v>455</v>
      </c>
      <c r="D673" s="91" t="s">
        <v>23</v>
      </c>
      <c r="E673" s="172"/>
      <c r="F673" s="93">
        <v>12350901001</v>
      </c>
      <c r="G673" s="173" t="s">
        <v>510</v>
      </c>
      <c r="H673" s="95"/>
      <c r="I673" s="172" t="s">
        <v>115</v>
      </c>
      <c r="J673" s="172">
        <v>5</v>
      </c>
      <c r="K673" s="96">
        <v>9.69389256442253</v>
      </c>
      <c r="L673" s="96">
        <f>ROUND((K673*$C$3),2)</f>
        <v>11.63</v>
      </c>
      <c r="M673" s="97">
        <f>L673*H673</f>
        <v>0</v>
      </c>
      <c r="N673" s="98">
        <f>K673*(1-$F$5-$F$7)*(1-$F$9)*(1+$F$11)</f>
        <v>9.69389256442253</v>
      </c>
      <c r="O673" s="98">
        <f>N673*H673</f>
        <v>0</v>
      </c>
      <c r="P673" s="106">
        <f>ROUND((N673*$C$3),2)</f>
        <v>11.63</v>
      </c>
      <c r="Q673" s="106">
        <f>P673*H673</f>
        <v>0</v>
      </c>
    </row>
    <row r="674" spans="2:17" ht="14.45" customHeight="1">
      <c r="B674" s="180"/>
      <c r="C674" s="198" t="s">
        <v>455</v>
      </c>
      <c r="D674" s="137"/>
      <c r="E674" s="175"/>
      <c r="F674" s="71">
        <v>12588971002</v>
      </c>
      <c r="G674" s="176" t="s">
        <v>511</v>
      </c>
      <c r="H674" s="95"/>
      <c r="I674" s="175" t="s">
        <v>115</v>
      </c>
      <c r="J674" s="175">
        <v>5</v>
      </c>
      <c r="K674" s="107">
        <v>9.762839168721408</v>
      </c>
      <c r="L674" s="107">
        <f>ROUND((K674*$C$3),2)</f>
        <v>11.72</v>
      </c>
      <c r="M674" s="104">
        <f>L674*H674</f>
        <v>0</v>
      </c>
      <c r="N674" s="105">
        <f>K674*(1-$F$5-$F$7)*(1-$F$9)*(1+$F$11)</f>
        <v>9.762839168721408</v>
      </c>
      <c r="O674" s="105">
        <f>N674*H674</f>
        <v>0</v>
      </c>
      <c r="P674" s="106">
        <f>ROUND((N674*$C$3),2)</f>
        <v>11.72</v>
      </c>
      <c r="Q674" s="106">
        <f>P674*H674</f>
        <v>0</v>
      </c>
    </row>
    <row r="675" spans="2:17" ht="14.45" customHeight="1">
      <c r="B675" s="180" t="s">
        <v>458</v>
      </c>
      <c r="C675" s="198" t="s">
        <v>455</v>
      </c>
      <c r="D675" s="137"/>
      <c r="E675" s="175"/>
      <c r="F675" s="71">
        <v>12589071002</v>
      </c>
      <c r="G675" s="176" t="s">
        <v>512</v>
      </c>
      <c r="H675" s="95"/>
      <c r="I675" s="175" t="s">
        <v>115</v>
      </c>
      <c r="J675" s="175">
        <v>5</v>
      </c>
      <c r="K675" s="107">
        <v>9.9145216981789464</v>
      </c>
      <c r="L675" s="107">
        <f>ROUND((K675*$C$3),2)</f>
        <v>11.9</v>
      </c>
      <c r="M675" s="104">
        <f>L675*H675</f>
        <v>0</v>
      </c>
      <c r="N675" s="105">
        <f>K675*(1-$F$5-$F$7)*(1-$F$9)*(1+$F$11)</f>
        <v>9.9145216981789464</v>
      </c>
      <c r="O675" s="105">
        <f>N675*H675</f>
        <v>0</v>
      </c>
      <c r="P675" s="106">
        <f>ROUND((N675*$C$3),2)</f>
        <v>11.9</v>
      </c>
      <c r="Q675" s="106">
        <f>P675*H675</f>
        <v>0</v>
      </c>
    </row>
    <row r="676" spans="2:17" ht="14.45" customHeight="1">
      <c r="B676" s="180"/>
      <c r="C676" s="198" t="s">
        <v>455</v>
      </c>
      <c r="D676" s="137"/>
      <c r="E676" s="175"/>
      <c r="F676" s="71">
        <v>12594491002</v>
      </c>
      <c r="G676" s="176" t="s">
        <v>513</v>
      </c>
      <c r="H676" s="95"/>
      <c r="I676" s="175" t="s">
        <v>115</v>
      </c>
      <c r="J676" s="175">
        <v>5</v>
      </c>
      <c r="K676" s="107">
        <v>12.631017907554817</v>
      </c>
      <c r="L676" s="107">
        <f>ROUND((K676*$C$3),2)</f>
        <v>15.16</v>
      </c>
      <c r="M676" s="104">
        <f>L676*H676</f>
        <v>0</v>
      </c>
      <c r="N676" s="105">
        <f>K676*(1-$F$5-$F$7)*(1-$F$9)*(1+$F$11)</f>
        <v>12.631017907554817</v>
      </c>
      <c r="O676" s="105">
        <f>N676*H676</f>
        <v>0</v>
      </c>
      <c r="P676" s="106">
        <f>ROUND((N676*$C$3),2)</f>
        <v>15.16</v>
      </c>
      <c r="Q676" s="106">
        <f>P676*H676</f>
        <v>0</v>
      </c>
    </row>
    <row r="677" spans="2:17" ht="14.45" customHeight="1">
      <c r="B677" s="180"/>
      <c r="C677" s="198" t="s">
        <v>455</v>
      </c>
      <c r="D677" s="137"/>
      <c r="E677" s="175"/>
      <c r="F677" s="71">
        <v>12611031001</v>
      </c>
      <c r="G677" s="176" t="s">
        <v>514</v>
      </c>
      <c r="H677" s="95"/>
      <c r="I677" s="175" t="s">
        <v>115</v>
      </c>
      <c r="J677" s="175">
        <v>3</v>
      </c>
      <c r="K677" s="107">
        <v>25.413718344567169</v>
      </c>
      <c r="L677" s="107">
        <f>ROUND((K677*$C$3),2)</f>
        <v>30.5</v>
      </c>
      <c r="M677" s="104">
        <f>L677*H677</f>
        <v>0</v>
      </c>
      <c r="N677" s="105">
        <f>K677*(1-$F$5-$F$7)*(1-$F$9)*(1+$F$11)</f>
        <v>25.413718344567169</v>
      </c>
      <c r="O677" s="105">
        <f>N677*H677</f>
        <v>0</v>
      </c>
      <c r="P677" s="106">
        <f>ROUND((N677*$C$3),2)</f>
        <v>30.5</v>
      </c>
      <c r="Q677" s="106">
        <f>P677*H677</f>
        <v>0</v>
      </c>
    </row>
    <row r="678" spans="2:17" ht="14.45" customHeight="1">
      <c r="B678" s="180"/>
      <c r="C678" s="198"/>
      <c r="D678" s="137"/>
      <c r="E678" s="175"/>
      <c r="F678" s="71"/>
      <c r="G678" s="176"/>
      <c r="H678" s="95"/>
      <c r="I678" s="175"/>
      <c r="J678" s="175"/>
      <c r="K678" s="107"/>
      <c r="L678" s="107"/>
      <c r="M678" s="104"/>
      <c r="N678" s="105"/>
      <c r="O678" s="105"/>
      <c r="P678" s="106"/>
      <c r="Q678" s="106"/>
    </row>
    <row r="679" spans="2:17" ht="14.45" customHeight="1">
      <c r="B679" s="195"/>
      <c r="C679" s="183" t="s">
        <v>455</v>
      </c>
      <c r="D679" s="183"/>
      <c r="E679" s="184"/>
      <c r="F679" s="209"/>
      <c r="G679" s="210" t="s">
        <v>515</v>
      </c>
      <c r="H679" s="188"/>
      <c r="I679" s="184"/>
      <c r="J679" s="184"/>
      <c r="K679" s="134"/>
      <c r="L679" s="134"/>
      <c r="M679" s="211"/>
      <c r="N679" s="212"/>
      <c r="O679" s="212"/>
      <c r="P679" s="189"/>
      <c r="Q679" s="189"/>
    </row>
    <row r="680" spans="2:17" ht="14.45" customHeight="1">
      <c r="B680" s="191"/>
      <c r="C680" s="171" t="s">
        <v>455</v>
      </c>
      <c r="D680" s="91" t="s">
        <v>23</v>
      </c>
      <c r="E680" s="172"/>
      <c r="F680" s="93">
        <v>12502871002</v>
      </c>
      <c r="G680" s="173" t="s">
        <v>516</v>
      </c>
      <c r="H680" s="95"/>
      <c r="I680" s="172" t="s">
        <v>115</v>
      </c>
      <c r="J680" s="172">
        <v>5</v>
      </c>
      <c r="K680" s="96">
        <v>10.011046944197377</v>
      </c>
      <c r="L680" s="96">
        <f>ROUND((K680*$C$3),2)</f>
        <v>12.01</v>
      </c>
      <c r="M680" s="97">
        <f>L680*H680</f>
        <v>0</v>
      </c>
      <c r="N680" s="98">
        <f>K680*(1-$F$5-$F$7)*(1-$F$9)*(1+$F$11)</f>
        <v>10.011046944197377</v>
      </c>
      <c r="O680" s="98">
        <f>N680*H680</f>
        <v>0</v>
      </c>
      <c r="P680" s="99">
        <f>ROUND((N680*$C$3),2)</f>
        <v>12.01</v>
      </c>
      <c r="Q680" s="99">
        <f>P680*H680</f>
        <v>0</v>
      </c>
    </row>
    <row r="681" spans="2:17" ht="14.45" customHeight="1">
      <c r="B681" s="180"/>
      <c r="C681" s="198" t="s">
        <v>455</v>
      </c>
      <c r="D681" s="137"/>
      <c r="E681" s="175"/>
      <c r="F681" s="71">
        <v>12588771002</v>
      </c>
      <c r="G681" s="176" t="s">
        <v>517</v>
      </c>
      <c r="H681" s="95"/>
      <c r="I681" s="175" t="s">
        <v>115</v>
      </c>
      <c r="J681" s="175">
        <v>5</v>
      </c>
      <c r="K681" s="107">
        <v>15.843929667882623</v>
      </c>
      <c r="L681" s="107">
        <f>ROUND((K681*$C$3),2)</f>
        <v>19.010000000000002</v>
      </c>
      <c r="M681" s="104">
        <f>L681*H681</f>
        <v>0</v>
      </c>
      <c r="N681" s="105">
        <f>K681*(1-$F$5-$F$7)*(1-$F$9)*(1+$F$11)</f>
        <v>15.843929667882623</v>
      </c>
      <c r="O681" s="105">
        <f>N681*H681</f>
        <v>0</v>
      </c>
      <c r="P681" s="106">
        <f>ROUND((N681*$C$3),2)</f>
        <v>19.010000000000002</v>
      </c>
      <c r="Q681" s="106">
        <f>P681*H681</f>
        <v>0</v>
      </c>
    </row>
    <row r="682" spans="2:17" ht="14.45" customHeight="1">
      <c r="B682" s="180"/>
      <c r="C682" s="198" t="s">
        <v>455</v>
      </c>
      <c r="D682" s="137"/>
      <c r="E682" s="175"/>
      <c r="F682" s="71">
        <v>12535291002</v>
      </c>
      <c r="G682" s="176" t="s">
        <v>518</v>
      </c>
      <c r="H682" s="95"/>
      <c r="I682" s="175" t="s">
        <v>115</v>
      </c>
      <c r="J682" s="175">
        <v>5</v>
      </c>
      <c r="K682" s="107">
        <v>18.077799647166337</v>
      </c>
      <c r="L682" s="107">
        <f>ROUND((K682*$C$3),2)</f>
        <v>21.69</v>
      </c>
      <c r="M682" s="104">
        <f>L682*H682</f>
        <v>0</v>
      </c>
      <c r="N682" s="105">
        <f>K682*(1-$F$5-$F$7)*(1-$F$9)*(1+$F$11)</f>
        <v>18.077799647166337</v>
      </c>
      <c r="O682" s="105">
        <f>N682*H682</f>
        <v>0</v>
      </c>
      <c r="P682" s="106">
        <f>ROUND((N682*$C$3),2)</f>
        <v>21.69</v>
      </c>
      <c r="Q682" s="106">
        <f>P682*H682</f>
        <v>0</v>
      </c>
    </row>
    <row r="683" spans="2:17" ht="14.45" customHeight="1">
      <c r="B683" s="180"/>
      <c r="C683" s="198" t="s">
        <v>455</v>
      </c>
      <c r="D683" s="137"/>
      <c r="E683" s="175"/>
      <c r="F683" s="71">
        <v>12610531001</v>
      </c>
      <c r="G683" s="176" t="s">
        <v>519</v>
      </c>
      <c r="H683" s="95"/>
      <c r="I683" s="175" t="s">
        <v>115</v>
      </c>
      <c r="J683" s="175">
        <v>3</v>
      </c>
      <c r="K683" s="107">
        <v>36.045284727454465</v>
      </c>
      <c r="L683" s="107">
        <f>ROUND((K683*$C$3),2)</f>
        <v>43.25</v>
      </c>
      <c r="M683" s="104">
        <f>L683*H683</f>
        <v>0</v>
      </c>
      <c r="N683" s="105">
        <f>K683*(1-$F$5-$F$7)*(1-$F$9)*(1+$F$11)</f>
        <v>36.045284727454465</v>
      </c>
      <c r="O683" s="105">
        <f>N683*H683</f>
        <v>0</v>
      </c>
      <c r="P683" s="106">
        <f>ROUND((N683*$C$3),2)</f>
        <v>43.25</v>
      </c>
      <c r="Q683" s="106">
        <f>P683*H683</f>
        <v>0</v>
      </c>
    </row>
    <row r="684" spans="2:17" ht="14.45" customHeight="1">
      <c r="B684" s="195"/>
      <c r="C684" s="183" t="s">
        <v>455</v>
      </c>
      <c r="D684" s="183"/>
      <c r="E684" s="184"/>
      <c r="F684" s="209"/>
      <c r="G684" s="210" t="s">
        <v>520</v>
      </c>
      <c r="H684" s="188"/>
      <c r="I684" s="184"/>
      <c r="J684" s="184"/>
      <c r="K684" s="134"/>
      <c r="L684" s="134"/>
      <c r="M684" s="211"/>
      <c r="N684" s="212"/>
      <c r="O684" s="212"/>
      <c r="P684" s="189"/>
      <c r="Q684" s="189"/>
    </row>
    <row r="685" spans="2:17" ht="14.45" customHeight="1">
      <c r="B685" s="191"/>
      <c r="C685" s="171" t="s">
        <v>455</v>
      </c>
      <c r="D685" s="91" t="s">
        <v>23</v>
      </c>
      <c r="E685" s="172"/>
      <c r="F685" s="93">
        <v>12005431001</v>
      </c>
      <c r="G685" s="173" t="s">
        <v>521</v>
      </c>
      <c r="H685" s="95"/>
      <c r="I685" s="172" t="s">
        <v>115</v>
      </c>
      <c r="J685" s="172">
        <v>10</v>
      </c>
      <c r="K685" s="96">
        <v>8.8113760293968628</v>
      </c>
      <c r="L685" s="96">
        <f t="shared" ref="L685:L692" si="216">ROUND((K685*$C$3),2)</f>
        <v>10.57</v>
      </c>
      <c r="M685" s="97">
        <f t="shared" ref="M685:M692" si="217">L685*H685</f>
        <v>0</v>
      </c>
      <c r="N685" s="98">
        <f t="shared" ref="N685:N692" si="218">K685*(1-$F$5-$F$7)*(1-$F$9)*(1+$F$11)</f>
        <v>8.8113760293968628</v>
      </c>
      <c r="O685" s="98">
        <f t="shared" ref="O685:O692" si="219">N685*H685</f>
        <v>0</v>
      </c>
      <c r="P685" s="99">
        <f t="shared" ref="P685:P692" si="220">ROUND((N685*$C$3),2)</f>
        <v>10.57</v>
      </c>
      <c r="Q685" s="99">
        <f t="shared" ref="Q685:Q692" si="221">P685*H685</f>
        <v>0</v>
      </c>
    </row>
    <row r="686" spans="2:17" ht="14.45" customHeight="1">
      <c r="B686" s="208"/>
      <c r="C686" s="198" t="s">
        <v>455</v>
      </c>
      <c r="D686" s="137"/>
      <c r="E686" s="175"/>
      <c r="F686" s="71">
        <v>12005441001</v>
      </c>
      <c r="G686" s="176" t="s">
        <v>522</v>
      </c>
      <c r="H686" s="95"/>
      <c r="I686" s="175" t="s">
        <v>115</v>
      </c>
      <c r="J686" s="175">
        <v>5</v>
      </c>
      <c r="K686" s="107">
        <v>8.8113760293968628</v>
      </c>
      <c r="L686" s="107">
        <f t="shared" si="216"/>
        <v>10.57</v>
      </c>
      <c r="M686" s="104">
        <f t="shared" si="217"/>
        <v>0</v>
      </c>
      <c r="N686" s="105">
        <f t="shared" si="218"/>
        <v>8.8113760293968628</v>
      </c>
      <c r="O686" s="105">
        <f t="shared" si="219"/>
        <v>0</v>
      </c>
      <c r="P686" s="106">
        <f t="shared" si="220"/>
        <v>10.57</v>
      </c>
      <c r="Q686" s="106">
        <f t="shared" si="221"/>
        <v>0</v>
      </c>
    </row>
    <row r="687" spans="2:17" ht="14.45" customHeight="1">
      <c r="B687" s="180"/>
      <c r="C687" s="198" t="s">
        <v>455</v>
      </c>
      <c r="D687" s="137"/>
      <c r="E687" s="175"/>
      <c r="F687" s="71">
        <v>12005631001</v>
      </c>
      <c r="G687" s="176" t="s">
        <v>523</v>
      </c>
      <c r="H687" s="95"/>
      <c r="I687" s="175" t="s">
        <v>115</v>
      </c>
      <c r="J687" s="175">
        <v>5</v>
      </c>
      <c r="K687" s="107">
        <v>13.127433458506751</v>
      </c>
      <c r="L687" s="107">
        <f t="shared" si="216"/>
        <v>15.75</v>
      </c>
      <c r="M687" s="104">
        <f t="shared" si="217"/>
        <v>0</v>
      </c>
      <c r="N687" s="105">
        <f t="shared" si="218"/>
        <v>13.127433458506751</v>
      </c>
      <c r="O687" s="105">
        <f t="shared" si="219"/>
        <v>0</v>
      </c>
      <c r="P687" s="106">
        <f t="shared" si="220"/>
        <v>15.75</v>
      </c>
      <c r="Q687" s="106">
        <f t="shared" si="221"/>
        <v>0</v>
      </c>
    </row>
    <row r="688" spans="2:17" ht="14.45" customHeight="1">
      <c r="B688" s="191"/>
      <c r="C688" s="171" t="s">
        <v>455</v>
      </c>
      <c r="D688" s="91" t="s">
        <v>23</v>
      </c>
      <c r="E688" s="172"/>
      <c r="F688" s="93">
        <v>12491071001</v>
      </c>
      <c r="G688" s="173" t="s">
        <v>524</v>
      </c>
      <c r="H688" s="95"/>
      <c r="I688" s="172" t="s">
        <v>115</v>
      </c>
      <c r="J688" s="172">
        <v>5</v>
      </c>
      <c r="K688" s="96">
        <v>10.962510083521922</v>
      </c>
      <c r="L688" s="96">
        <f t="shared" si="216"/>
        <v>13.16</v>
      </c>
      <c r="M688" s="97">
        <f t="shared" si="217"/>
        <v>0</v>
      </c>
      <c r="N688" s="98">
        <f t="shared" si="218"/>
        <v>10.962510083521922</v>
      </c>
      <c r="O688" s="98">
        <f t="shared" si="219"/>
        <v>0</v>
      </c>
      <c r="P688" s="106">
        <f t="shared" si="220"/>
        <v>13.16</v>
      </c>
      <c r="Q688" s="106">
        <f t="shared" si="221"/>
        <v>0</v>
      </c>
    </row>
    <row r="689" spans="2:17" ht="14.45" customHeight="1">
      <c r="B689" s="180"/>
      <c r="C689" s="198" t="s">
        <v>455</v>
      </c>
      <c r="D689" s="137"/>
      <c r="E689" s="175"/>
      <c r="F689" s="71">
        <v>12588671002</v>
      </c>
      <c r="G689" s="176" t="s">
        <v>525</v>
      </c>
      <c r="H689" s="95"/>
      <c r="I689" s="175" t="s">
        <v>115</v>
      </c>
      <c r="J689" s="175">
        <v>5</v>
      </c>
      <c r="K689" s="107">
        <v>15.595721892406656</v>
      </c>
      <c r="L689" s="107">
        <f t="shared" si="216"/>
        <v>18.71</v>
      </c>
      <c r="M689" s="104">
        <f t="shared" si="217"/>
        <v>0</v>
      </c>
      <c r="N689" s="105">
        <f t="shared" si="218"/>
        <v>15.595721892406656</v>
      </c>
      <c r="O689" s="105">
        <f t="shared" si="219"/>
        <v>0</v>
      </c>
      <c r="P689" s="106">
        <f t="shared" si="220"/>
        <v>18.71</v>
      </c>
      <c r="Q689" s="106">
        <f t="shared" si="221"/>
        <v>0</v>
      </c>
    </row>
    <row r="690" spans="2:17" ht="14.45" customHeight="1">
      <c r="B690" s="180"/>
      <c r="C690" s="198" t="s">
        <v>455</v>
      </c>
      <c r="D690" s="137"/>
      <c r="E690" s="175"/>
      <c r="F690" s="71">
        <v>12535691002</v>
      </c>
      <c r="G690" s="176" t="s">
        <v>526</v>
      </c>
      <c r="H690" s="95"/>
      <c r="I690" s="175" t="s">
        <v>115</v>
      </c>
      <c r="J690" s="175">
        <v>5</v>
      </c>
      <c r="K690" s="107">
        <v>20.546088081066241</v>
      </c>
      <c r="L690" s="107">
        <f t="shared" si="216"/>
        <v>24.66</v>
      </c>
      <c r="M690" s="104">
        <f t="shared" si="217"/>
        <v>0</v>
      </c>
      <c r="N690" s="105">
        <f t="shared" si="218"/>
        <v>20.546088081066241</v>
      </c>
      <c r="O690" s="105">
        <f t="shared" si="219"/>
        <v>0</v>
      </c>
      <c r="P690" s="106">
        <f t="shared" si="220"/>
        <v>24.66</v>
      </c>
      <c r="Q690" s="106">
        <f t="shared" si="221"/>
        <v>0</v>
      </c>
    </row>
    <row r="691" spans="2:17" ht="14.45" customHeight="1">
      <c r="B691" s="180"/>
      <c r="C691" s="198" t="s">
        <v>455</v>
      </c>
      <c r="D691" s="137"/>
      <c r="E691" s="175"/>
      <c r="F691" s="71">
        <v>12535391002</v>
      </c>
      <c r="G691" s="176" t="s">
        <v>527</v>
      </c>
      <c r="H691" s="95"/>
      <c r="I691" s="175" t="s">
        <v>115</v>
      </c>
      <c r="J691" s="175">
        <v>5</v>
      </c>
      <c r="K691" s="107">
        <v>18.077799647166337</v>
      </c>
      <c r="L691" s="107">
        <f t="shared" si="216"/>
        <v>21.69</v>
      </c>
      <c r="M691" s="104">
        <f t="shared" si="217"/>
        <v>0</v>
      </c>
      <c r="N691" s="105">
        <f t="shared" si="218"/>
        <v>18.077799647166337</v>
      </c>
      <c r="O691" s="105">
        <f t="shared" si="219"/>
        <v>0</v>
      </c>
      <c r="P691" s="106">
        <f t="shared" si="220"/>
        <v>21.69</v>
      </c>
      <c r="Q691" s="106">
        <f t="shared" si="221"/>
        <v>0</v>
      </c>
    </row>
    <row r="692" spans="2:17" ht="14.45" customHeight="1">
      <c r="B692" s="180"/>
      <c r="C692" s="198" t="s">
        <v>455</v>
      </c>
      <c r="D692" s="137"/>
      <c r="E692" s="175"/>
      <c r="F692" s="71">
        <v>12611631001</v>
      </c>
      <c r="G692" s="176" t="s">
        <v>528</v>
      </c>
      <c r="H692" s="95"/>
      <c r="I692" s="175" t="s">
        <v>115</v>
      </c>
      <c r="J692" s="175">
        <v>3</v>
      </c>
      <c r="K692" s="107">
        <v>38.017157610402435</v>
      </c>
      <c r="L692" s="107">
        <f t="shared" si="216"/>
        <v>45.62</v>
      </c>
      <c r="M692" s="104">
        <f t="shared" si="217"/>
        <v>0</v>
      </c>
      <c r="N692" s="105">
        <f t="shared" si="218"/>
        <v>38.017157610402435</v>
      </c>
      <c r="O692" s="105">
        <f t="shared" si="219"/>
        <v>0</v>
      </c>
      <c r="P692" s="106">
        <f t="shared" si="220"/>
        <v>45.62</v>
      </c>
      <c r="Q692" s="106">
        <f t="shared" si="221"/>
        <v>0</v>
      </c>
    </row>
    <row r="693" spans="2:17" ht="14.45" customHeight="1">
      <c r="B693" s="180"/>
      <c r="C693" s="183" t="s">
        <v>455</v>
      </c>
      <c r="D693" s="183"/>
      <c r="E693" s="184"/>
      <c r="F693" s="209"/>
      <c r="G693" s="210" t="s">
        <v>529</v>
      </c>
      <c r="H693" s="188"/>
      <c r="I693" s="184"/>
      <c r="J693" s="184"/>
      <c r="K693" s="134"/>
      <c r="L693" s="134"/>
      <c r="M693" s="211"/>
      <c r="N693" s="213"/>
      <c r="O693" s="213"/>
      <c r="P693" s="189"/>
      <c r="Q693" s="189"/>
    </row>
    <row r="694" spans="2:17" ht="14.45" customHeight="1">
      <c r="B694" s="180"/>
      <c r="C694" s="198" t="s">
        <v>455</v>
      </c>
      <c r="D694" s="137"/>
      <c r="E694" s="175"/>
      <c r="F694" s="71">
        <v>12685501001</v>
      </c>
      <c r="G694" s="176" t="s">
        <v>530</v>
      </c>
      <c r="H694" s="95"/>
      <c r="I694" s="175" t="s">
        <v>115</v>
      </c>
      <c r="J694" s="175">
        <v>5</v>
      </c>
      <c r="K694" s="107">
        <v>20.449562835047807</v>
      </c>
      <c r="L694" s="107">
        <f>ROUND((K694*$C$3),2)</f>
        <v>24.54</v>
      </c>
      <c r="M694" s="104">
        <f>L694*H694</f>
        <v>0</v>
      </c>
      <c r="N694" s="105">
        <f>K694*(1-$F$5-$F$7)*(1-$F$9)*(1+$F$11)</f>
        <v>20.449562835047807</v>
      </c>
      <c r="O694" s="105">
        <f>N694*H694</f>
        <v>0</v>
      </c>
      <c r="P694" s="106">
        <f>ROUND((N694*$C$3),2)</f>
        <v>24.54</v>
      </c>
      <c r="Q694" s="106">
        <f>P694*H694</f>
        <v>0</v>
      </c>
    </row>
    <row r="695" spans="2:17" ht="14.45" customHeight="1">
      <c r="B695" s="180"/>
      <c r="C695" s="183" t="s">
        <v>455</v>
      </c>
      <c r="D695" s="183"/>
      <c r="E695" s="184"/>
      <c r="F695" s="209"/>
      <c r="G695" s="210" t="s">
        <v>531</v>
      </c>
      <c r="H695" s="188"/>
      <c r="I695" s="184"/>
      <c r="J695" s="184"/>
      <c r="K695" s="134"/>
      <c r="L695" s="134"/>
      <c r="M695" s="211"/>
      <c r="N695" s="213"/>
      <c r="O695" s="213"/>
      <c r="P695" s="189"/>
      <c r="Q695" s="189"/>
    </row>
    <row r="696" spans="2:17" ht="14.45" customHeight="1">
      <c r="B696" s="180"/>
      <c r="C696" s="198" t="s">
        <v>455</v>
      </c>
      <c r="D696" s="137"/>
      <c r="E696" s="175"/>
      <c r="F696" s="71">
        <v>12588571002</v>
      </c>
      <c r="G696" s="176" t="s">
        <v>532</v>
      </c>
      <c r="H696" s="95"/>
      <c r="I696" s="175" t="s">
        <v>115</v>
      </c>
      <c r="J696" s="175">
        <v>5</v>
      </c>
      <c r="K696" s="107">
        <v>15.512985967248001</v>
      </c>
      <c r="L696" s="107">
        <f>ROUND((K696*$C$3),2)</f>
        <v>18.62</v>
      </c>
      <c r="M696" s="104">
        <f>L696*H696</f>
        <v>0</v>
      </c>
      <c r="N696" s="105">
        <f>K696*(1-$F$5-$F$7)*(1-$F$9)*(1+$F$11)</f>
        <v>15.512985967248001</v>
      </c>
      <c r="O696" s="105">
        <f>N696*H696</f>
        <v>0</v>
      </c>
      <c r="P696" s="106">
        <f>ROUND((N696*$C$3),2)</f>
        <v>18.62</v>
      </c>
      <c r="Q696" s="106">
        <f>P696*H696</f>
        <v>0</v>
      </c>
    </row>
    <row r="697" spans="2:17" ht="14.45" customHeight="1">
      <c r="B697" s="180"/>
      <c r="C697" s="198" t="s">
        <v>455</v>
      </c>
      <c r="D697" s="137"/>
      <c r="E697" s="175"/>
      <c r="F697" s="71">
        <v>12535591002</v>
      </c>
      <c r="G697" s="176" t="s">
        <v>533</v>
      </c>
      <c r="H697" s="95"/>
      <c r="I697" s="175" t="s">
        <v>115</v>
      </c>
      <c r="J697" s="175">
        <v>5</v>
      </c>
      <c r="K697" s="107">
        <v>17.388333604177536</v>
      </c>
      <c r="L697" s="107">
        <f>ROUND((K697*$C$3),2)</f>
        <v>20.87</v>
      </c>
      <c r="M697" s="104">
        <f>L697*H697</f>
        <v>0</v>
      </c>
      <c r="N697" s="105">
        <f>K697*(1-$F$5-$F$7)*(1-$F$9)*(1+$F$11)</f>
        <v>17.388333604177536</v>
      </c>
      <c r="O697" s="105">
        <f>N697*H697</f>
        <v>0</v>
      </c>
      <c r="P697" s="106">
        <f>ROUND((N697*$C$3),2)</f>
        <v>20.87</v>
      </c>
      <c r="Q697" s="106">
        <f>P697*H697</f>
        <v>0</v>
      </c>
    </row>
    <row r="698" spans="2:17" ht="14.45" customHeight="1">
      <c r="B698" s="180"/>
      <c r="C698" s="183" t="s">
        <v>455</v>
      </c>
      <c r="D698" s="183"/>
      <c r="E698" s="184"/>
      <c r="F698" s="209"/>
      <c r="G698" s="210" t="s">
        <v>534</v>
      </c>
      <c r="H698" s="188"/>
      <c r="I698" s="184"/>
      <c r="J698" s="184"/>
      <c r="K698" s="134"/>
      <c r="L698" s="134"/>
      <c r="M698" s="211"/>
      <c r="N698" s="213"/>
      <c r="O698" s="213"/>
      <c r="P698" s="189"/>
      <c r="Q698" s="189"/>
    </row>
    <row r="699" spans="2:17" ht="14.45" customHeight="1">
      <c r="B699" s="180"/>
      <c r="C699" s="198" t="s">
        <v>455</v>
      </c>
      <c r="D699" s="137"/>
      <c r="E699" s="175"/>
      <c r="F699" s="71">
        <v>12685201001</v>
      </c>
      <c r="G699" s="176" t="s">
        <v>535</v>
      </c>
      <c r="H699" s="95"/>
      <c r="I699" s="175" t="s">
        <v>115</v>
      </c>
      <c r="J699" s="175">
        <v>5</v>
      </c>
      <c r="K699" s="107">
        <v>17.388333604177536</v>
      </c>
      <c r="L699" s="107">
        <f>ROUND((K699*$C$3),2)</f>
        <v>20.87</v>
      </c>
      <c r="M699" s="104">
        <f>L699*H699</f>
        <v>0</v>
      </c>
      <c r="N699" s="105">
        <f>K699*(1-$F$5-$F$7)*(1-$F$9)*(1+$F$11)</f>
        <v>17.388333604177536</v>
      </c>
      <c r="O699" s="105">
        <f>N699*H699</f>
        <v>0</v>
      </c>
      <c r="P699" s="106">
        <f>ROUND((N699*$C$3),2)</f>
        <v>20.87</v>
      </c>
      <c r="Q699" s="106">
        <f>P699*H699</f>
        <v>0</v>
      </c>
    </row>
    <row r="700" spans="2:17" ht="14.45" customHeight="1">
      <c r="B700" s="195"/>
      <c r="C700" s="183" t="s">
        <v>455</v>
      </c>
      <c r="D700" s="183"/>
      <c r="E700" s="203"/>
      <c r="F700" s="209"/>
      <c r="G700" s="214" t="s">
        <v>536</v>
      </c>
      <c r="H700" s="188"/>
      <c r="I700" s="215"/>
      <c r="J700" s="215"/>
      <c r="K700" s="134"/>
      <c r="L700" s="134"/>
      <c r="M700" s="216"/>
      <c r="N700" s="217"/>
      <c r="O700" s="217"/>
      <c r="P700" s="189"/>
      <c r="Q700" s="189"/>
    </row>
    <row r="701" spans="2:17" ht="14.45" customHeight="1">
      <c r="B701" s="195"/>
      <c r="C701" s="183" t="s">
        <v>455</v>
      </c>
      <c r="D701" s="183"/>
      <c r="E701" s="184"/>
      <c r="F701" s="209"/>
      <c r="G701" s="210" t="s">
        <v>537</v>
      </c>
      <c r="H701" s="188"/>
      <c r="I701" s="215"/>
      <c r="J701" s="215"/>
      <c r="K701" s="134"/>
      <c r="L701" s="134"/>
      <c r="M701" s="216"/>
      <c r="N701" s="217"/>
      <c r="O701" s="217"/>
      <c r="P701" s="189"/>
      <c r="Q701" s="189"/>
    </row>
    <row r="702" spans="2:17" ht="14.45" customHeight="1">
      <c r="B702" s="191"/>
      <c r="C702" s="171" t="s">
        <v>455</v>
      </c>
      <c r="D702" s="91" t="s">
        <v>23</v>
      </c>
      <c r="E702" s="172"/>
      <c r="F702" s="93">
        <v>12278291001</v>
      </c>
      <c r="G702" s="173" t="s">
        <v>538</v>
      </c>
      <c r="H702" s="95"/>
      <c r="I702" s="172" t="s">
        <v>539</v>
      </c>
      <c r="J702" s="172">
        <v>11.2</v>
      </c>
      <c r="K702" s="96">
        <v>24.586359092980601</v>
      </c>
      <c r="L702" s="96">
        <f>ROUND((K702*$C$3),2)</f>
        <v>29.5</v>
      </c>
      <c r="M702" s="97">
        <f>L702*H702</f>
        <v>0</v>
      </c>
      <c r="N702" s="98">
        <f>K702*(1-$F$5-$F$7)*(1-$F$9)*(1+$F$11)</f>
        <v>24.586359092980601</v>
      </c>
      <c r="O702" s="98">
        <f>N702*H702</f>
        <v>0</v>
      </c>
      <c r="P702" s="106">
        <f>ROUND((N702*$C$3),2)</f>
        <v>29.5</v>
      </c>
      <c r="Q702" s="106">
        <f>P702*H702</f>
        <v>0</v>
      </c>
    </row>
    <row r="703" spans="2:17" ht="14.45" customHeight="1">
      <c r="B703" s="191"/>
      <c r="C703" s="171"/>
      <c r="D703" s="137"/>
      <c r="E703" s="172"/>
      <c r="F703" s="93"/>
      <c r="G703" s="173"/>
      <c r="H703" s="95"/>
      <c r="I703" s="172"/>
      <c r="J703" s="172"/>
      <c r="K703" s="96"/>
      <c r="L703" s="96"/>
      <c r="M703" s="97"/>
      <c r="N703" s="98"/>
      <c r="O703" s="98"/>
      <c r="P703" s="106"/>
      <c r="Q703" s="106"/>
    </row>
    <row r="704" spans="2:17" ht="14.45" customHeight="1">
      <c r="B704" s="191"/>
      <c r="C704" s="171" t="s">
        <v>455</v>
      </c>
      <c r="D704" s="91" t="s">
        <v>23</v>
      </c>
      <c r="E704" s="172"/>
      <c r="F704" s="93">
        <v>12278391001</v>
      </c>
      <c r="G704" s="173" t="s">
        <v>540</v>
      </c>
      <c r="H704" s="95"/>
      <c r="I704" s="172" t="s">
        <v>539</v>
      </c>
      <c r="J704" s="172">
        <v>17.920000000000002</v>
      </c>
      <c r="K704" s="96">
        <v>14.065107276971519</v>
      </c>
      <c r="L704" s="96">
        <f>ROUND((K704*$C$3),2)</f>
        <v>16.88</v>
      </c>
      <c r="M704" s="97">
        <f>L704*H704</f>
        <v>0</v>
      </c>
      <c r="N704" s="98">
        <f>K704*(1-$F$5-$F$7)*(1-$F$9)*(1+$F$11)</f>
        <v>14.065107276971519</v>
      </c>
      <c r="O704" s="98">
        <f>N704*H704</f>
        <v>0</v>
      </c>
      <c r="P704" s="106">
        <f>ROUND((N704*$C$3),2)</f>
        <v>16.88</v>
      </c>
      <c r="Q704" s="106">
        <f>P704*H704</f>
        <v>0</v>
      </c>
    </row>
    <row r="705" spans="2:17" ht="14.45" customHeight="1">
      <c r="B705" s="191"/>
      <c r="C705" s="171"/>
      <c r="D705" s="137"/>
      <c r="E705" s="172"/>
      <c r="F705" s="93"/>
      <c r="G705" s="173"/>
      <c r="H705" s="95"/>
      <c r="I705" s="172"/>
      <c r="J705" s="172"/>
      <c r="K705" s="96"/>
      <c r="L705" s="96"/>
      <c r="M705" s="97"/>
      <c r="N705" s="98"/>
      <c r="O705" s="98"/>
      <c r="P705" s="106"/>
      <c r="Q705" s="106"/>
    </row>
    <row r="706" spans="2:17" ht="14.45" customHeight="1">
      <c r="B706" s="191"/>
      <c r="C706" s="171" t="s">
        <v>455</v>
      </c>
      <c r="D706" s="91" t="s">
        <v>23</v>
      </c>
      <c r="E706" s="172"/>
      <c r="F706" s="93">
        <v>12278491001</v>
      </c>
      <c r="G706" s="173" t="s">
        <v>541</v>
      </c>
      <c r="H706" s="95"/>
      <c r="I706" s="172" t="s">
        <v>115</v>
      </c>
      <c r="J706" s="172">
        <v>20</v>
      </c>
      <c r="K706" s="96">
        <v>3.1577544768887043</v>
      </c>
      <c r="L706" s="96">
        <f>ROUND((K706*$C$3),2)</f>
        <v>3.79</v>
      </c>
      <c r="M706" s="97">
        <f>L706*H706</f>
        <v>0</v>
      </c>
      <c r="N706" s="98">
        <f>K706*(1-$F$5-$F$7)*(1-$F$9)*(1+$F$11)</f>
        <v>3.1577544768887043</v>
      </c>
      <c r="O706" s="98">
        <f>N706*H706</f>
        <v>0</v>
      </c>
      <c r="P706" s="99">
        <f>ROUND((N706*$C$3),2)</f>
        <v>3.79</v>
      </c>
      <c r="Q706" s="99">
        <f>P706*H706</f>
        <v>0</v>
      </c>
    </row>
    <row r="707" spans="2:17" ht="14.45" customHeight="1">
      <c r="B707" s="208"/>
      <c r="C707" s="198"/>
      <c r="D707" s="137"/>
      <c r="E707" s="175"/>
      <c r="F707" s="71"/>
      <c r="G707" s="176"/>
      <c r="H707" s="95"/>
      <c r="I707" s="175"/>
      <c r="J707" s="175"/>
      <c r="K707" s="107"/>
      <c r="L707" s="107"/>
      <c r="M707" s="104"/>
      <c r="N707" s="105"/>
      <c r="O707" s="105"/>
      <c r="P707" s="106"/>
      <c r="Q707" s="106"/>
    </row>
    <row r="708" spans="2:17" ht="14.45" customHeight="1">
      <c r="B708" s="191"/>
      <c r="C708" s="171" t="s">
        <v>455</v>
      </c>
      <c r="D708" s="91" t="s">
        <v>23</v>
      </c>
      <c r="E708" s="172"/>
      <c r="F708" s="93">
        <v>12278591001</v>
      </c>
      <c r="G708" s="173" t="s">
        <v>542</v>
      </c>
      <c r="H708" s="95"/>
      <c r="I708" s="172" t="s">
        <v>115</v>
      </c>
      <c r="J708" s="172">
        <v>20</v>
      </c>
      <c r="K708" s="96">
        <v>3.4611195358037756</v>
      </c>
      <c r="L708" s="96">
        <f>ROUND((K708*$C$3),2)</f>
        <v>4.1500000000000004</v>
      </c>
      <c r="M708" s="97">
        <f>L708*H708</f>
        <v>0</v>
      </c>
      <c r="N708" s="98">
        <f>K708*(1-$F$5-$F$7)*(1-$F$9)*(1+$F$11)</f>
        <v>3.4611195358037756</v>
      </c>
      <c r="O708" s="98">
        <f>N708*H708</f>
        <v>0</v>
      </c>
      <c r="P708" s="99">
        <f>ROUND((N708*$C$3),2)</f>
        <v>4.1500000000000004</v>
      </c>
      <c r="Q708" s="99">
        <f>P708*H708</f>
        <v>0</v>
      </c>
    </row>
    <row r="709" spans="2:17" ht="14.45" customHeight="1">
      <c r="B709" s="208"/>
      <c r="C709" s="198"/>
      <c r="D709" s="137"/>
      <c r="E709" s="175"/>
      <c r="F709" s="71"/>
      <c r="G709" s="176"/>
      <c r="H709" s="95"/>
      <c r="I709" s="175"/>
      <c r="J709" s="175"/>
      <c r="K709" s="107"/>
      <c r="L709" s="107"/>
      <c r="M709" s="104"/>
      <c r="N709" s="105"/>
      <c r="O709" s="105"/>
      <c r="P709" s="106"/>
      <c r="Q709" s="106"/>
    </row>
    <row r="710" spans="2:17" ht="14.45" customHeight="1">
      <c r="B710" s="208"/>
      <c r="C710" s="198" t="s">
        <v>455</v>
      </c>
      <c r="D710" s="137"/>
      <c r="E710" s="175"/>
      <c r="F710" s="71">
        <v>12392031001</v>
      </c>
      <c r="G710" s="176" t="s">
        <v>543</v>
      </c>
      <c r="H710" s="95"/>
      <c r="I710" s="175" t="s">
        <v>115</v>
      </c>
      <c r="J710" s="175">
        <v>100</v>
      </c>
      <c r="K710" s="107">
        <v>0.26199709633574403</v>
      </c>
      <c r="L710" s="107">
        <f>ROUND((K710*$C$3),2)</f>
        <v>0.31</v>
      </c>
      <c r="M710" s="104">
        <f>L710*H710</f>
        <v>0</v>
      </c>
      <c r="N710" s="105">
        <f>K710*(1-$F$5-$F$7)*(1-$F$9)*(1+$F$11)</f>
        <v>0.26199709633574403</v>
      </c>
      <c r="O710" s="105">
        <f>N710*H710</f>
        <v>0</v>
      </c>
      <c r="P710" s="106">
        <f>ROUND((N710*$C$3),2)</f>
        <v>0.31</v>
      </c>
      <c r="Q710" s="106">
        <f>P710*H710</f>
        <v>0</v>
      </c>
    </row>
    <row r="711" spans="2:17" ht="14.45" customHeight="1">
      <c r="B711" s="208"/>
      <c r="C711" s="198"/>
      <c r="D711" s="137"/>
      <c r="E711" s="175"/>
      <c r="F711" s="71"/>
      <c r="G711" s="176"/>
      <c r="H711" s="95"/>
      <c r="I711" s="175"/>
      <c r="J711" s="175"/>
      <c r="K711" s="107"/>
      <c r="L711" s="107"/>
      <c r="M711" s="104"/>
      <c r="N711" s="105"/>
      <c r="O711" s="105"/>
      <c r="P711" s="106"/>
      <c r="Q711" s="106"/>
    </row>
    <row r="712" spans="2:17" ht="14.45" customHeight="1">
      <c r="B712" s="180"/>
      <c r="C712" s="198" t="s">
        <v>455</v>
      </c>
      <c r="D712" s="137"/>
      <c r="E712" s="175"/>
      <c r="F712" s="71">
        <v>12278691001</v>
      </c>
      <c r="G712" s="176" t="s">
        <v>544</v>
      </c>
      <c r="H712" s="95"/>
      <c r="I712" s="175" t="s">
        <v>115</v>
      </c>
      <c r="J712" s="175">
        <v>20</v>
      </c>
      <c r="K712" s="107">
        <v>0.35852234235417607</v>
      </c>
      <c r="L712" s="107">
        <f>ROUND((K712*$C$3),2)</f>
        <v>0.43</v>
      </c>
      <c r="M712" s="104">
        <f>L712*H712</f>
        <v>0</v>
      </c>
      <c r="N712" s="105">
        <f>K712*(1-$F$5-$F$7)*(1-$F$9)*(1+$F$11)</f>
        <v>0.35852234235417607</v>
      </c>
      <c r="O712" s="105">
        <f>N712*H712</f>
        <v>0</v>
      </c>
      <c r="P712" s="106">
        <f>ROUND((N712*$C$3),2)</f>
        <v>0.43</v>
      </c>
      <c r="Q712" s="106">
        <f>P712*H712</f>
        <v>0</v>
      </c>
    </row>
    <row r="713" spans="2:17" ht="14.45" customHeight="1">
      <c r="B713" s="180"/>
      <c r="C713" s="198"/>
      <c r="D713" s="137"/>
      <c r="E713" s="175"/>
      <c r="F713" s="71"/>
      <c r="G713" s="176"/>
      <c r="H713" s="95"/>
      <c r="I713" s="175"/>
      <c r="J713" s="175"/>
      <c r="K713" s="107"/>
      <c r="L713" s="107"/>
      <c r="M713" s="104"/>
      <c r="N713" s="105"/>
      <c r="O713" s="105"/>
      <c r="P713" s="106"/>
      <c r="Q713" s="106"/>
    </row>
    <row r="714" spans="2:17" ht="14.45" customHeight="1">
      <c r="B714" s="195"/>
      <c r="C714" s="183" t="s">
        <v>455</v>
      </c>
      <c r="D714" s="183"/>
      <c r="E714" s="184"/>
      <c r="F714" s="209"/>
      <c r="G714" s="210" t="s">
        <v>545</v>
      </c>
      <c r="H714" s="188"/>
      <c r="I714" s="215"/>
      <c r="J714" s="215"/>
      <c r="K714" s="134"/>
      <c r="L714" s="134"/>
      <c r="M714" s="216"/>
      <c r="N714" s="217"/>
      <c r="O714" s="217"/>
      <c r="P714" s="189"/>
      <c r="Q714" s="189"/>
    </row>
    <row r="715" spans="2:17" s="401" customFormat="1" ht="14.45" customHeight="1">
      <c r="B715" s="177" t="s">
        <v>76</v>
      </c>
      <c r="C715" s="207" t="s">
        <v>455</v>
      </c>
      <c r="D715" s="113" t="s">
        <v>23</v>
      </c>
      <c r="E715" s="178"/>
      <c r="F715" s="115">
        <v>13161101002</v>
      </c>
      <c r="G715" s="179" t="s">
        <v>546</v>
      </c>
      <c r="H715" s="117"/>
      <c r="I715" s="178" t="s">
        <v>539</v>
      </c>
      <c r="J715" s="178">
        <v>15</v>
      </c>
      <c r="K715" s="243">
        <v>11.610608163931392</v>
      </c>
      <c r="L715" s="243">
        <f>ROUND((K715*$C$3),2)</f>
        <v>13.93</v>
      </c>
      <c r="M715" s="118">
        <f>L715*H715</f>
        <v>0</v>
      </c>
      <c r="N715" s="119">
        <f>K715*(1-$F$5-$F$7)*(1-$F$9)*(1+$F$11)</f>
        <v>11.610608163931392</v>
      </c>
      <c r="O715" s="119">
        <f>N715*H715</f>
        <v>0</v>
      </c>
      <c r="P715" s="120">
        <f>ROUND((N715*$C$3),2)</f>
        <v>13.93</v>
      </c>
      <c r="Q715" s="120">
        <f>P715*H715</f>
        <v>0</v>
      </c>
    </row>
    <row r="716" spans="2:17" ht="14.45" customHeight="1">
      <c r="B716" s="191"/>
      <c r="C716" s="171" t="s">
        <v>455</v>
      </c>
      <c r="D716" s="91" t="s">
        <v>23</v>
      </c>
      <c r="E716" s="122">
        <v>13161101002</v>
      </c>
      <c r="F716" s="93">
        <v>13208931001</v>
      </c>
      <c r="G716" s="173" t="s">
        <v>1232</v>
      </c>
      <c r="H716" s="95"/>
      <c r="I716" s="172" t="s">
        <v>539</v>
      </c>
      <c r="J716" s="172">
        <v>20</v>
      </c>
      <c r="K716" s="96">
        <v>11.610608163931392</v>
      </c>
      <c r="L716" s="96">
        <f>ROUND((K716*$C$3),2)</f>
        <v>13.93</v>
      </c>
      <c r="M716" s="97">
        <f>L716*H716</f>
        <v>0</v>
      </c>
      <c r="N716" s="98">
        <f>K716*(1-$F$5-$F$7)*(1-$F$9)*(1+$F$11)</f>
        <v>11.610608163931392</v>
      </c>
      <c r="O716" s="98">
        <f>N716*H716</f>
        <v>0</v>
      </c>
      <c r="P716" s="99">
        <f>ROUND((N716*$C$3),2)</f>
        <v>13.93</v>
      </c>
      <c r="Q716" s="99">
        <f>P716*H716</f>
        <v>0</v>
      </c>
    </row>
    <row r="717" spans="2:17" ht="14.45" customHeight="1">
      <c r="B717" s="191"/>
      <c r="C717" s="171"/>
      <c r="D717" s="91"/>
      <c r="E717" s="122"/>
      <c r="F717" s="93"/>
      <c r="G717" s="173"/>
      <c r="H717" s="95"/>
      <c r="I717" s="172"/>
      <c r="J717" s="172"/>
      <c r="K717" s="96"/>
      <c r="L717" s="96"/>
      <c r="M717" s="97"/>
      <c r="N717" s="98"/>
      <c r="O717" s="98"/>
      <c r="P717" s="99"/>
      <c r="Q717" s="99"/>
    </row>
    <row r="718" spans="2:17" ht="14.45" customHeight="1">
      <c r="B718" s="195"/>
      <c r="C718" s="183" t="s">
        <v>455</v>
      </c>
      <c r="D718" s="183"/>
      <c r="E718" s="184"/>
      <c r="F718" s="185"/>
      <c r="G718" s="186" t="s">
        <v>547</v>
      </c>
      <c r="H718" s="188"/>
      <c r="I718" s="188"/>
      <c r="J718" s="188"/>
      <c r="K718" s="134"/>
      <c r="L718" s="134"/>
      <c r="M718" s="189"/>
      <c r="N718" s="190"/>
      <c r="O718" s="190"/>
      <c r="P718" s="189"/>
      <c r="Q718" s="189"/>
    </row>
    <row r="719" spans="2:17" ht="14.45" customHeight="1">
      <c r="B719" s="180"/>
      <c r="C719" s="198" t="s">
        <v>455</v>
      </c>
      <c r="D719" s="137" t="s">
        <v>34</v>
      </c>
      <c r="E719" s="70"/>
      <c r="F719" s="71">
        <v>12404911002</v>
      </c>
      <c r="G719" s="176" t="s">
        <v>548</v>
      </c>
      <c r="H719" s="95"/>
      <c r="I719" s="175" t="s">
        <v>539</v>
      </c>
      <c r="J719" s="175">
        <v>12</v>
      </c>
      <c r="K719" s="107">
        <v>12.051866431444227</v>
      </c>
      <c r="L719" s="107">
        <f>ROUND((K719*$C$3),2)</f>
        <v>14.46</v>
      </c>
      <c r="M719" s="104">
        <f>L719*H719</f>
        <v>0</v>
      </c>
      <c r="N719" s="105">
        <f>K719*(1-$F$5-$F$7)*(1-$F$9)*(1+$F$11)</f>
        <v>12.051866431444227</v>
      </c>
      <c r="O719" s="105">
        <f>N719*H719</f>
        <v>0</v>
      </c>
      <c r="P719" s="106">
        <f>ROUND((N719*$C$3),2)</f>
        <v>14.46</v>
      </c>
      <c r="Q719" s="106">
        <f>P719*H719</f>
        <v>0</v>
      </c>
    </row>
    <row r="720" spans="2:17" ht="14.45" customHeight="1">
      <c r="B720" s="180"/>
      <c r="C720" s="198" t="s">
        <v>455</v>
      </c>
      <c r="D720" s="137" t="s">
        <v>34</v>
      </c>
      <c r="E720" s="123">
        <v>12623631001</v>
      </c>
      <c r="F720" s="71">
        <v>12053131002</v>
      </c>
      <c r="G720" s="176" t="s">
        <v>549</v>
      </c>
      <c r="H720" s="95"/>
      <c r="I720" s="175" t="s">
        <v>539</v>
      </c>
      <c r="J720" s="175">
        <v>12</v>
      </c>
      <c r="K720" s="107">
        <v>15.278567512631808</v>
      </c>
      <c r="L720" s="107">
        <f>ROUND((K720*$C$3),2)</f>
        <v>18.329999999999998</v>
      </c>
      <c r="M720" s="104">
        <f>L720*H720</f>
        <v>0</v>
      </c>
      <c r="N720" s="105">
        <f>K720*(1-$F$5-$F$7)*(1-$F$9)*(1+$F$11)</f>
        <v>15.278567512631808</v>
      </c>
      <c r="O720" s="105">
        <f>N720*H720</f>
        <v>0</v>
      </c>
      <c r="P720" s="106">
        <f>ROUND((N720*$C$3),2)</f>
        <v>18.329999999999998</v>
      </c>
      <c r="Q720" s="106">
        <f>P720*H720</f>
        <v>0</v>
      </c>
    </row>
    <row r="721" spans="2:17" ht="14.45" customHeight="1">
      <c r="B721" s="180"/>
      <c r="C721" s="198" t="s">
        <v>455</v>
      </c>
      <c r="D721" s="137" t="s">
        <v>34</v>
      </c>
      <c r="E721" s="70"/>
      <c r="F721" s="71">
        <v>12620931001</v>
      </c>
      <c r="G721" s="176" t="s">
        <v>550</v>
      </c>
      <c r="H721" s="95"/>
      <c r="I721" s="175" t="s">
        <v>539</v>
      </c>
      <c r="J721" s="175">
        <v>12</v>
      </c>
      <c r="K721" s="107">
        <v>15.278567512631808</v>
      </c>
      <c r="L721" s="107">
        <f>ROUND((K721*$C$3),2)</f>
        <v>18.329999999999998</v>
      </c>
      <c r="M721" s="104">
        <f>L721*H721</f>
        <v>0</v>
      </c>
      <c r="N721" s="105">
        <f>K721*(1-$F$5-$F$7)*(1-$F$9)*(1+$F$11)</f>
        <v>15.278567512631808</v>
      </c>
      <c r="O721" s="105">
        <f>N721*H721</f>
        <v>0</v>
      </c>
      <c r="P721" s="106">
        <f>ROUND((N721*$C$3),2)</f>
        <v>18.329999999999998</v>
      </c>
      <c r="Q721" s="106">
        <f>P721*H721</f>
        <v>0</v>
      </c>
    </row>
    <row r="722" spans="2:17" ht="14.45" customHeight="1">
      <c r="B722" s="180"/>
      <c r="C722" s="198" t="s">
        <v>455</v>
      </c>
      <c r="D722" s="137" t="s">
        <v>34</v>
      </c>
      <c r="E722" s="70"/>
      <c r="F722" s="71">
        <v>12623931001</v>
      </c>
      <c r="G722" s="176" t="s">
        <v>551</v>
      </c>
      <c r="H722" s="95"/>
      <c r="I722" s="175" t="s">
        <v>539</v>
      </c>
      <c r="J722" s="175">
        <v>8</v>
      </c>
      <c r="K722" s="107">
        <v>20.670191968804229</v>
      </c>
      <c r="L722" s="107">
        <f>ROUND((K722*$C$3),2)</f>
        <v>24.8</v>
      </c>
      <c r="M722" s="104">
        <f>L722*H722</f>
        <v>0</v>
      </c>
      <c r="N722" s="105">
        <f>K722*(1-$F$5-$F$7)*(1-$F$9)*(1+$F$11)</f>
        <v>20.670191968804229</v>
      </c>
      <c r="O722" s="105">
        <f>N722*H722</f>
        <v>0</v>
      </c>
      <c r="P722" s="106">
        <f>ROUND((N722*$C$3),2)</f>
        <v>24.8</v>
      </c>
      <c r="Q722" s="106">
        <f>P722*H722</f>
        <v>0</v>
      </c>
    </row>
    <row r="723" spans="2:17" ht="14.45" customHeight="1">
      <c r="B723" s="180"/>
      <c r="C723" s="198" t="s">
        <v>455</v>
      </c>
      <c r="D723" s="137" t="s">
        <v>34</v>
      </c>
      <c r="E723" s="70"/>
      <c r="F723" s="71">
        <v>12003831001</v>
      </c>
      <c r="G723" s="176" t="s">
        <v>552</v>
      </c>
      <c r="H723" s="95"/>
      <c r="I723" s="175" t="s">
        <v>539</v>
      </c>
      <c r="J723" s="175">
        <v>6</v>
      </c>
      <c r="K723" s="107">
        <v>43.326046141416199</v>
      </c>
      <c r="L723" s="107">
        <f>ROUND((K723*$C$3),2)</f>
        <v>51.99</v>
      </c>
      <c r="M723" s="104">
        <f>L723*H723</f>
        <v>0</v>
      </c>
      <c r="N723" s="105">
        <f>K723*(1-$F$5-$F$7)*(1-$F$9)*(1+$F$11)</f>
        <v>43.326046141416199</v>
      </c>
      <c r="O723" s="105">
        <f>N723*H723</f>
        <v>0</v>
      </c>
      <c r="P723" s="106">
        <f>ROUND((N723*$C$3),2)</f>
        <v>51.99</v>
      </c>
      <c r="Q723" s="106">
        <f>P723*H723</f>
        <v>0</v>
      </c>
    </row>
    <row r="724" spans="2:17" ht="14.45" customHeight="1">
      <c r="B724" s="180"/>
      <c r="C724" s="198"/>
      <c r="D724" s="137"/>
      <c r="E724" s="70"/>
      <c r="F724" s="71"/>
      <c r="G724" s="176"/>
      <c r="H724" s="95"/>
      <c r="I724" s="175"/>
      <c r="J724" s="175"/>
      <c r="K724" s="107"/>
      <c r="L724" s="107"/>
      <c r="M724" s="104"/>
      <c r="N724" s="105"/>
      <c r="O724" s="105"/>
      <c r="P724" s="106"/>
      <c r="Q724" s="106"/>
    </row>
    <row r="725" spans="2:17" ht="14.45" customHeight="1">
      <c r="B725" s="180"/>
      <c r="C725" s="198" t="s">
        <v>455</v>
      </c>
      <c r="D725" s="137"/>
      <c r="E725" s="175"/>
      <c r="F725" s="71">
        <v>12278351001</v>
      </c>
      <c r="G725" s="176" t="s">
        <v>553</v>
      </c>
      <c r="H725" s="95"/>
      <c r="I725" s="175" t="s">
        <v>115</v>
      </c>
      <c r="J725" s="175">
        <v>1</v>
      </c>
      <c r="K725" s="107">
        <v>495.10556547025737</v>
      </c>
      <c r="L725" s="107">
        <f>ROUND((K725*$C$3),2)</f>
        <v>594.13</v>
      </c>
      <c r="M725" s="104">
        <f>L725*H725</f>
        <v>0</v>
      </c>
      <c r="N725" s="105">
        <f>K725*(1-$F$5-$F$7)*(1-$F$9)*(1+$F$11)</f>
        <v>495.10556547025737</v>
      </c>
      <c r="O725" s="105">
        <f>N725*H725</f>
        <v>0</v>
      </c>
      <c r="P725" s="106">
        <f>ROUND((N725*$C$3),2)</f>
        <v>594.13</v>
      </c>
      <c r="Q725" s="106">
        <f>P725*H725</f>
        <v>0</v>
      </c>
    </row>
    <row r="726" spans="2:17" ht="14.45" customHeight="1">
      <c r="B726" s="180"/>
      <c r="C726" s="198"/>
      <c r="D726" s="137"/>
      <c r="E726" s="175"/>
      <c r="F726" s="71"/>
      <c r="G726" s="176"/>
      <c r="H726" s="95"/>
      <c r="I726" s="175"/>
      <c r="J726" s="175"/>
      <c r="K726" s="107"/>
      <c r="L726" s="107"/>
      <c r="M726" s="104"/>
      <c r="N726" s="105"/>
      <c r="O726" s="105"/>
      <c r="P726" s="106"/>
      <c r="Q726" s="106"/>
    </row>
    <row r="727" spans="2:17" ht="14.45" customHeight="1">
      <c r="B727" s="191"/>
      <c r="C727" s="171" t="s">
        <v>455</v>
      </c>
      <c r="D727" s="91" t="s">
        <v>23</v>
      </c>
      <c r="E727" s="172"/>
      <c r="F727" s="93">
        <v>12402211002</v>
      </c>
      <c r="G727" s="173" t="s">
        <v>554</v>
      </c>
      <c r="H727" s="95"/>
      <c r="I727" s="172" t="s">
        <v>115</v>
      </c>
      <c r="J727" s="172">
        <v>300</v>
      </c>
      <c r="K727" s="96">
        <v>0.16547185031731199</v>
      </c>
      <c r="L727" s="96">
        <f>ROUND((K727*$C$3),2)</f>
        <v>0.2</v>
      </c>
      <c r="M727" s="97">
        <f>L727*H727</f>
        <v>0</v>
      </c>
      <c r="N727" s="98">
        <f>K727*(1-$F$5-$F$7)*(1-$F$9)*(1+$F$11)</f>
        <v>0.16547185031731199</v>
      </c>
      <c r="O727" s="98">
        <f>N727*H727</f>
        <v>0</v>
      </c>
      <c r="P727" s="106">
        <f>ROUND((N727*$C$3),2)</f>
        <v>0.2</v>
      </c>
      <c r="Q727" s="106">
        <f>P727*H727</f>
        <v>0</v>
      </c>
    </row>
    <row r="728" spans="2:17" ht="14.45" customHeight="1">
      <c r="B728" s="191"/>
      <c r="C728" s="171"/>
      <c r="D728" s="137"/>
      <c r="E728" s="172"/>
      <c r="F728" s="93"/>
      <c r="G728" s="173"/>
      <c r="H728" s="95"/>
      <c r="I728" s="172"/>
      <c r="J728" s="172"/>
      <c r="K728" s="96"/>
      <c r="L728" s="96"/>
      <c r="M728" s="97"/>
      <c r="N728" s="98"/>
      <c r="O728" s="98"/>
      <c r="P728" s="106"/>
      <c r="Q728" s="106"/>
    </row>
    <row r="729" spans="2:17" ht="14.45" customHeight="1">
      <c r="B729" s="180"/>
      <c r="C729" s="198" t="s">
        <v>455</v>
      </c>
      <c r="D729" s="137"/>
      <c r="E729" s="175"/>
      <c r="F729" s="71">
        <v>12623731002</v>
      </c>
      <c r="G729" s="176" t="s">
        <v>555</v>
      </c>
      <c r="H729" s="95"/>
      <c r="I729" s="175" t="s">
        <v>115</v>
      </c>
      <c r="J729" s="175">
        <v>300</v>
      </c>
      <c r="K729" s="107">
        <v>0.17926117117708804</v>
      </c>
      <c r="L729" s="107">
        <f>ROUND((K729*$C$3),2)</f>
        <v>0.22</v>
      </c>
      <c r="M729" s="104">
        <f>L729*H729</f>
        <v>0</v>
      </c>
      <c r="N729" s="105">
        <f>K729*(1-$F$5-$F$7)*(1-$F$9)*(1+$F$11)</f>
        <v>0.17926117117708804</v>
      </c>
      <c r="O729" s="105">
        <f>N729*H729</f>
        <v>0</v>
      </c>
      <c r="P729" s="106">
        <f>ROUND((N729*$C$3),2)</f>
        <v>0.22</v>
      </c>
      <c r="Q729" s="106">
        <f>P729*H729</f>
        <v>0</v>
      </c>
    </row>
    <row r="730" spans="2:17" ht="14.45" customHeight="1">
      <c r="B730" s="180"/>
      <c r="C730" s="198"/>
      <c r="D730" s="137"/>
      <c r="E730" s="175"/>
      <c r="F730" s="71"/>
      <c r="G730" s="176"/>
      <c r="H730" s="95"/>
      <c r="I730" s="175"/>
      <c r="J730" s="175"/>
      <c r="K730" s="107"/>
      <c r="L730" s="107"/>
      <c r="M730" s="104"/>
      <c r="N730" s="105"/>
      <c r="O730" s="105"/>
      <c r="P730" s="106"/>
      <c r="Q730" s="106"/>
    </row>
    <row r="731" spans="2:17" ht="14.45" customHeight="1">
      <c r="B731" s="195"/>
      <c r="C731" s="183" t="s">
        <v>455</v>
      </c>
      <c r="D731" s="183"/>
      <c r="E731" s="184"/>
      <c r="F731" s="185"/>
      <c r="G731" s="186" t="s">
        <v>556</v>
      </c>
      <c r="H731" s="188"/>
      <c r="I731" s="188"/>
      <c r="J731" s="188"/>
      <c r="K731" s="134"/>
      <c r="L731" s="134"/>
      <c r="M731" s="189"/>
      <c r="N731" s="190"/>
      <c r="O731" s="190"/>
      <c r="P731" s="189"/>
      <c r="Q731" s="189"/>
    </row>
    <row r="732" spans="2:17" ht="14.45" customHeight="1">
      <c r="B732" s="204"/>
      <c r="C732" s="171" t="s">
        <v>455</v>
      </c>
      <c r="D732" s="91" t="s">
        <v>23</v>
      </c>
      <c r="E732" s="205"/>
      <c r="F732" s="93">
        <v>12439841001</v>
      </c>
      <c r="G732" s="206" t="s">
        <v>557</v>
      </c>
      <c r="H732" s="95"/>
      <c r="I732" s="205" t="s">
        <v>24</v>
      </c>
      <c r="J732" s="205">
        <v>10</v>
      </c>
      <c r="K732" s="96">
        <v>3.4611195358037756</v>
      </c>
      <c r="L732" s="96">
        <f>ROUND((K732*$C$3),2)</f>
        <v>4.1500000000000004</v>
      </c>
      <c r="M732" s="97">
        <f>L732*H732</f>
        <v>0</v>
      </c>
      <c r="N732" s="98">
        <f>K732*(1-$F$5-$F$7)*(1-$F$9)*(1+$F$11)</f>
        <v>3.4611195358037756</v>
      </c>
      <c r="O732" s="98">
        <f>N732*H732</f>
        <v>0</v>
      </c>
      <c r="P732" s="106">
        <f>ROUND((N732*$C$3),2)</f>
        <v>4.1500000000000004</v>
      </c>
      <c r="Q732" s="106">
        <f>P732*H732</f>
        <v>0</v>
      </c>
    </row>
    <row r="733" spans="2:17" ht="14.45" customHeight="1">
      <c r="B733" s="218"/>
      <c r="C733" s="198" t="s">
        <v>455</v>
      </c>
      <c r="D733" s="137"/>
      <c r="E733" s="219"/>
      <c r="F733" s="71">
        <v>12442481002</v>
      </c>
      <c r="G733" s="220" t="s">
        <v>558</v>
      </c>
      <c r="H733" s="95"/>
      <c r="I733" s="219" t="s">
        <v>24</v>
      </c>
      <c r="J733" s="219">
        <v>10</v>
      </c>
      <c r="K733" s="107">
        <v>4.1643748996523522</v>
      </c>
      <c r="L733" s="107">
        <f>ROUND((K733*$C$3),2)</f>
        <v>5</v>
      </c>
      <c r="M733" s="104">
        <f>L733*H733</f>
        <v>0</v>
      </c>
      <c r="N733" s="105">
        <f>K733*(1-$F$5-$F$7)*(1-$F$9)*(1+$F$11)</f>
        <v>4.1643748996523522</v>
      </c>
      <c r="O733" s="105">
        <f>N733*H733</f>
        <v>0</v>
      </c>
      <c r="P733" s="106">
        <f>ROUND((N733*$C$3),2)</f>
        <v>5</v>
      </c>
      <c r="Q733" s="106">
        <f>P733*H733</f>
        <v>0</v>
      </c>
    </row>
    <row r="734" spans="2:17" ht="14.45" customHeight="1">
      <c r="B734" s="218"/>
      <c r="C734" s="198"/>
      <c r="D734" s="137"/>
      <c r="E734" s="219"/>
      <c r="F734" s="71"/>
      <c r="G734" s="220"/>
      <c r="H734" s="95"/>
      <c r="I734" s="219"/>
      <c r="J734" s="219"/>
      <c r="K734" s="107"/>
      <c r="L734" s="107"/>
      <c r="M734" s="104"/>
      <c r="N734" s="105"/>
      <c r="O734" s="105"/>
      <c r="P734" s="106"/>
      <c r="Q734" s="106"/>
    </row>
    <row r="735" spans="2:17" ht="14.45" customHeight="1">
      <c r="B735" s="204"/>
      <c r="C735" s="171" t="s">
        <v>455</v>
      </c>
      <c r="D735" s="91" t="s">
        <v>23</v>
      </c>
      <c r="E735" s="205"/>
      <c r="F735" s="93">
        <v>12460141001</v>
      </c>
      <c r="G735" s="206" t="s">
        <v>559</v>
      </c>
      <c r="H735" s="95"/>
      <c r="I735" s="205" t="s">
        <v>24</v>
      </c>
      <c r="J735" s="205">
        <v>10</v>
      </c>
      <c r="K735" s="96">
        <v>3.4611195358037756</v>
      </c>
      <c r="L735" s="96">
        <f>ROUND((K735*$C$3),2)</f>
        <v>4.1500000000000004</v>
      </c>
      <c r="M735" s="97">
        <f>L735*H735</f>
        <v>0</v>
      </c>
      <c r="N735" s="98">
        <f>K735*(1-$F$5-$F$7)*(1-$F$9)*(1+$F$11)</f>
        <v>3.4611195358037756</v>
      </c>
      <c r="O735" s="98">
        <f>N735*H735</f>
        <v>0</v>
      </c>
      <c r="P735" s="106">
        <f>ROUND((N735*$C$3),2)</f>
        <v>4.1500000000000004</v>
      </c>
      <c r="Q735" s="106">
        <f>P735*H735</f>
        <v>0</v>
      </c>
    </row>
    <row r="736" spans="2:17" ht="14.45" customHeight="1">
      <c r="B736" s="204"/>
      <c r="C736" s="171" t="s">
        <v>455</v>
      </c>
      <c r="D736" s="91" t="s">
        <v>23</v>
      </c>
      <c r="E736" s="205"/>
      <c r="F736" s="93">
        <v>12402411001</v>
      </c>
      <c r="G736" s="206" t="s">
        <v>560</v>
      </c>
      <c r="H736" s="95"/>
      <c r="I736" s="205" t="s">
        <v>24</v>
      </c>
      <c r="J736" s="205">
        <v>10</v>
      </c>
      <c r="K736" s="96">
        <v>3.7231166321395204</v>
      </c>
      <c r="L736" s="96">
        <f>ROUND((K736*$C$3),2)</f>
        <v>4.47</v>
      </c>
      <c r="M736" s="97">
        <f>L736*H736</f>
        <v>0</v>
      </c>
      <c r="N736" s="98">
        <f>K736*(1-$F$5-$F$7)*(1-$F$9)*(1+$F$11)</f>
        <v>3.7231166321395204</v>
      </c>
      <c r="O736" s="98">
        <f>N736*H736</f>
        <v>0</v>
      </c>
      <c r="P736" s="106">
        <f>ROUND((N736*$C$3),2)</f>
        <v>4.47</v>
      </c>
      <c r="Q736" s="106">
        <f>P736*H736</f>
        <v>0</v>
      </c>
    </row>
    <row r="737" spans="2:17" ht="14.45" customHeight="1">
      <c r="B737" s="204"/>
      <c r="C737" s="171"/>
      <c r="D737" s="137"/>
      <c r="E737" s="205"/>
      <c r="F737" s="93"/>
      <c r="G737" s="206"/>
      <c r="H737" s="95"/>
      <c r="I737" s="205"/>
      <c r="J737" s="205"/>
      <c r="K737" s="96"/>
      <c r="L737" s="96"/>
      <c r="M737" s="97"/>
      <c r="N737" s="98"/>
      <c r="O737" s="98"/>
      <c r="P737" s="106"/>
      <c r="Q737" s="106"/>
    </row>
    <row r="738" spans="2:17" ht="14.45" customHeight="1">
      <c r="B738" s="204"/>
      <c r="C738" s="171" t="s">
        <v>455</v>
      </c>
      <c r="D738" s="91" t="s">
        <v>23</v>
      </c>
      <c r="E738" s="205"/>
      <c r="F738" s="93">
        <v>12592681001</v>
      </c>
      <c r="G738" s="206" t="s">
        <v>561</v>
      </c>
      <c r="H738" s="95"/>
      <c r="I738" s="205" t="s">
        <v>115</v>
      </c>
      <c r="J738" s="205">
        <v>500</v>
      </c>
      <c r="K738" s="96">
        <v>0.13789320859776003</v>
      </c>
      <c r="L738" s="96">
        <f>ROUND((K738*$C$3),2)</f>
        <v>0.17</v>
      </c>
      <c r="M738" s="97">
        <f>L738*H738</f>
        <v>0</v>
      </c>
      <c r="N738" s="98">
        <f>K738*(1-$F$5-$F$7)*(1-$F$9)*(1+$F$11)</f>
        <v>0.13789320859776003</v>
      </c>
      <c r="O738" s="98">
        <f>N738*H738</f>
        <v>0</v>
      </c>
      <c r="P738" s="106">
        <f>ROUND((N738*$C$3),2)</f>
        <v>0.17</v>
      </c>
      <c r="Q738" s="106">
        <f>P738*H738</f>
        <v>0</v>
      </c>
    </row>
    <row r="739" spans="2:17" ht="14.45" customHeight="1">
      <c r="B739" s="204"/>
      <c r="C739" s="171"/>
      <c r="D739" s="137"/>
      <c r="E739" s="205"/>
      <c r="F739" s="93"/>
      <c r="G739" s="206"/>
      <c r="H739" s="95"/>
      <c r="I739" s="205"/>
      <c r="J739" s="205"/>
      <c r="K739" s="96"/>
      <c r="L739" s="96"/>
      <c r="M739" s="97"/>
      <c r="N739" s="98"/>
      <c r="O739" s="98"/>
      <c r="P739" s="106"/>
      <c r="Q739" s="106"/>
    </row>
    <row r="740" spans="2:17" ht="14.45" customHeight="1">
      <c r="B740" s="180"/>
      <c r="C740" s="198" t="s">
        <v>455</v>
      </c>
      <c r="D740" s="137"/>
      <c r="E740" s="175"/>
      <c r="F740" s="71">
        <v>12560541003</v>
      </c>
      <c r="G740" s="176" t="s">
        <v>562</v>
      </c>
      <c r="H740" s="95"/>
      <c r="I740" s="175" t="s">
        <v>539</v>
      </c>
      <c r="J740" s="175">
        <v>120</v>
      </c>
      <c r="K740" s="107">
        <v>1.2134602356602879</v>
      </c>
      <c r="L740" s="107">
        <f>ROUND((K740*$C$3),2)</f>
        <v>1.46</v>
      </c>
      <c r="M740" s="104">
        <f>L740*H740</f>
        <v>0</v>
      </c>
      <c r="N740" s="105">
        <f>K740*(1-$F$5-$F$7)*(1-$F$9)*(1+$F$11)</f>
        <v>1.2134602356602879</v>
      </c>
      <c r="O740" s="105">
        <f>N740*H740</f>
        <v>0</v>
      </c>
      <c r="P740" s="106">
        <f>ROUND((N740*$C$3),2)</f>
        <v>1.46</v>
      </c>
      <c r="Q740" s="106">
        <f>P740*H740</f>
        <v>0</v>
      </c>
    </row>
    <row r="741" spans="2:17" ht="14.45" customHeight="1">
      <c r="B741" s="180"/>
      <c r="C741" s="198"/>
      <c r="D741" s="137"/>
      <c r="E741" s="175"/>
      <c r="F741" s="71"/>
      <c r="G741" s="176"/>
      <c r="H741" s="95"/>
      <c r="I741" s="175"/>
      <c r="J741" s="175"/>
      <c r="K741" s="107"/>
      <c r="L741" s="107"/>
      <c r="M741" s="104"/>
      <c r="N741" s="105"/>
      <c r="O741" s="105"/>
      <c r="P741" s="106"/>
      <c r="Q741" s="106"/>
    </row>
    <row r="742" spans="2:17" ht="14.45" customHeight="1">
      <c r="B742" s="195"/>
      <c r="C742" s="183" t="s">
        <v>455</v>
      </c>
      <c r="D742" s="183"/>
      <c r="E742" s="184"/>
      <c r="F742" s="185"/>
      <c r="G742" s="186" t="s">
        <v>563</v>
      </c>
      <c r="H742" s="188"/>
      <c r="I742" s="188"/>
      <c r="J742" s="188"/>
      <c r="K742" s="134"/>
      <c r="L742" s="134"/>
      <c r="M742" s="189"/>
      <c r="N742" s="190"/>
      <c r="O742" s="190"/>
      <c r="P742" s="189"/>
      <c r="Q742" s="189"/>
    </row>
    <row r="743" spans="2:17" ht="14.45" customHeight="1">
      <c r="B743" s="204"/>
      <c r="C743" s="171" t="s">
        <v>455</v>
      </c>
      <c r="D743" s="91" t="s">
        <v>23</v>
      </c>
      <c r="E743" s="205"/>
      <c r="F743" s="93">
        <v>12288801001</v>
      </c>
      <c r="G743" s="206" t="s">
        <v>564</v>
      </c>
      <c r="H743" s="95"/>
      <c r="I743" s="205" t="s">
        <v>115</v>
      </c>
      <c r="J743" s="205">
        <v>50</v>
      </c>
      <c r="K743" s="96">
        <v>3.2956476854864651</v>
      </c>
      <c r="L743" s="96">
        <f>ROUND((K743*$C$3),2)</f>
        <v>3.95</v>
      </c>
      <c r="M743" s="97">
        <f>L743*H743</f>
        <v>0</v>
      </c>
      <c r="N743" s="98">
        <f>K743*(1-$F$5-$F$7)*(1-$F$9)*(1+$F$11)</f>
        <v>3.2956476854864651</v>
      </c>
      <c r="O743" s="98">
        <f>N743*H743</f>
        <v>0</v>
      </c>
      <c r="P743" s="106">
        <f>ROUND((N743*$C$3),2)</f>
        <v>3.95</v>
      </c>
      <c r="Q743" s="106">
        <f>P743*H743</f>
        <v>0</v>
      </c>
    </row>
    <row r="744" spans="2:17" ht="14.45" customHeight="1">
      <c r="B744" s="204"/>
      <c r="C744" s="171"/>
      <c r="D744" s="137"/>
      <c r="E744" s="205"/>
      <c r="F744" s="93"/>
      <c r="G744" s="206"/>
      <c r="H744" s="95"/>
      <c r="I744" s="205"/>
      <c r="J744" s="205"/>
      <c r="K744" s="96"/>
      <c r="L744" s="96"/>
      <c r="M744" s="97"/>
      <c r="N744" s="98"/>
      <c r="O744" s="98"/>
      <c r="P744" s="106"/>
      <c r="Q744" s="106"/>
    </row>
    <row r="745" spans="2:17" ht="14.45" customHeight="1">
      <c r="B745" s="204"/>
      <c r="C745" s="171" t="s">
        <v>455</v>
      </c>
      <c r="D745" s="91" t="s">
        <v>23</v>
      </c>
      <c r="E745" s="205"/>
      <c r="F745" s="93">
        <v>12288901001</v>
      </c>
      <c r="G745" s="206" t="s">
        <v>565</v>
      </c>
      <c r="H745" s="95"/>
      <c r="I745" s="205" t="s">
        <v>115</v>
      </c>
      <c r="J745" s="205">
        <v>50</v>
      </c>
      <c r="K745" s="96">
        <v>0.92388449760499214</v>
      </c>
      <c r="L745" s="96">
        <f>ROUND((K745*$C$3),2)</f>
        <v>1.1100000000000001</v>
      </c>
      <c r="M745" s="97">
        <f>L745*H745</f>
        <v>0</v>
      </c>
      <c r="N745" s="98">
        <f>K745*(1-$F$5-$F$7)*(1-$F$9)*(1+$F$11)</f>
        <v>0.92388449760499214</v>
      </c>
      <c r="O745" s="98">
        <f>N745*H745</f>
        <v>0</v>
      </c>
      <c r="P745" s="106">
        <f>ROUND((N745*$C$3),2)</f>
        <v>1.1100000000000001</v>
      </c>
      <c r="Q745" s="106">
        <f>P745*H745</f>
        <v>0</v>
      </c>
    </row>
    <row r="746" spans="2:17" ht="14.45" customHeight="1">
      <c r="B746" s="204"/>
      <c r="C746" s="171"/>
      <c r="D746" s="137"/>
      <c r="E746" s="205"/>
      <c r="F746" s="93"/>
      <c r="G746" s="206"/>
      <c r="H746" s="95"/>
      <c r="I746" s="205"/>
      <c r="J746" s="205"/>
      <c r="K746" s="96"/>
      <c r="L746" s="96"/>
      <c r="M746" s="97"/>
      <c r="N746" s="98"/>
      <c r="O746" s="98"/>
      <c r="P746" s="106"/>
      <c r="Q746" s="106"/>
    </row>
    <row r="747" spans="2:17" ht="14.45" customHeight="1">
      <c r="B747" s="218"/>
      <c r="C747" s="198" t="s">
        <v>455</v>
      </c>
      <c r="D747" s="137"/>
      <c r="E747" s="219"/>
      <c r="F747" s="71">
        <v>12289501002</v>
      </c>
      <c r="G747" s="101" t="s">
        <v>566</v>
      </c>
      <c r="H747" s="95"/>
      <c r="I747" s="219" t="s">
        <v>115</v>
      </c>
      <c r="J747" s="219">
        <v>25</v>
      </c>
      <c r="K747" s="107">
        <v>1.7926117117708802</v>
      </c>
      <c r="L747" s="107">
        <f>ROUND((K747*$C$3),2)</f>
        <v>2.15</v>
      </c>
      <c r="M747" s="104">
        <f>L747*H747</f>
        <v>0</v>
      </c>
      <c r="N747" s="105">
        <f>K747*(1-$F$5-$F$7)*(1-$F$9)*(1+$F$11)</f>
        <v>1.7926117117708802</v>
      </c>
      <c r="O747" s="105">
        <f>N747*H747</f>
        <v>0</v>
      </c>
      <c r="P747" s="106">
        <f>ROUND((N747*$C$3),2)</f>
        <v>2.15</v>
      </c>
      <c r="Q747" s="106">
        <f>P747*H747</f>
        <v>0</v>
      </c>
    </row>
    <row r="748" spans="2:17" ht="14.45" customHeight="1">
      <c r="B748" s="218"/>
      <c r="C748" s="198"/>
      <c r="D748" s="137"/>
      <c r="E748" s="219"/>
      <c r="F748" s="71"/>
      <c r="G748" s="101"/>
      <c r="H748" s="95"/>
      <c r="I748" s="219"/>
      <c r="J748" s="219"/>
      <c r="K748" s="107"/>
      <c r="L748" s="107"/>
      <c r="M748" s="104"/>
      <c r="N748" s="105"/>
      <c r="O748" s="105"/>
      <c r="P748" s="106"/>
      <c r="Q748" s="106"/>
    </row>
    <row r="749" spans="2:17" ht="14.45" customHeight="1">
      <c r="B749" s="195"/>
      <c r="C749" s="183" t="s">
        <v>455</v>
      </c>
      <c r="D749" s="183"/>
      <c r="E749" s="184"/>
      <c r="F749" s="185"/>
      <c r="G749" s="186" t="s">
        <v>567</v>
      </c>
      <c r="H749" s="188"/>
      <c r="I749" s="188"/>
      <c r="J749" s="188"/>
      <c r="K749" s="134"/>
      <c r="L749" s="134"/>
      <c r="M749" s="189"/>
      <c r="N749" s="190"/>
      <c r="O749" s="190"/>
      <c r="P749" s="189"/>
      <c r="Q749" s="189"/>
    </row>
    <row r="750" spans="2:17" ht="14.45" customHeight="1">
      <c r="B750" s="180"/>
      <c r="C750" s="198" t="s">
        <v>455</v>
      </c>
      <c r="D750" s="137"/>
      <c r="E750" s="71">
        <v>12563241005</v>
      </c>
      <c r="F750" s="71">
        <v>12563241010</v>
      </c>
      <c r="G750" s="176" t="s">
        <v>568</v>
      </c>
      <c r="H750" s="95"/>
      <c r="I750" s="175" t="s">
        <v>115</v>
      </c>
      <c r="J750" s="175">
        <v>10</v>
      </c>
      <c r="K750" s="107">
        <v>18.808633652734464</v>
      </c>
      <c r="L750" s="107">
        <f>ROUND((K750*$C$3),2)</f>
        <v>22.57</v>
      </c>
      <c r="M750" s="104">
        <f>L750*H750</f>
        <v>0</v>
      </c>
      <c r="N750" s="105">
        <f>K750*(1-$F$5-$F$7)*(1-$F$9)*(1+$F$11)</f>
        <v>18.808633652734464</v>
      </c>
      <c r="O750" s="105">
        <f>N750*H750</f>
        <v>0</v>
      </c>
      <c r="P750" s="106">
        <f>ROUND((N750*$C$3),2)</f>
        <v>22.57</v>
      </c>
      <c r="Q750" s="106">
        <f>P750*H750</f>
        <v>0</v>
      </c>
    </row>
    <row r="751" spans="2:17" ht="14.45" customHeight="1">
      <c r="B751" s="191"/>
      <c r="C751" s="171" t="s">
        <v>455</v>
      </c>
      <c r="D751" s="91" t="s">
        <v>23</v>
      </c>
      <c r="E751" s="91"/>
      <c r="F751" s="93">
        <v>12125511001</v>
      </c>
      <c r="G751" s="173" t="s">
        <v>569</v>
      </c>
      <c r="H751" s="95"/>
      <c r="I751" s="172" t="s">
        <v>115</v>
      </c>
      <c r="J751" s="172">
        <v>400</v>
      </c>
      <c r="K751" s="96">
        <v>0.35852234235417607</v>
      </c>
      <c r="L751" s="96">
        <f>ROUND((K751*$C$3),2)</f>
        <v>0.43</v>
      </c>
      <c r="M751" s="97">
        <f>L751*H751</f>
        <v>0</v>
      </c>
      <c r="N751" s="98">
        <f>K751*(1-$F$5-$F$7)*(1-$F$9)*(1+$F$11)</f>
        <v>0.35852234235417607</v>
      </c>
      <c r="O751" s="98">
        <f>N751*H751</f>
        <v>0</v>
      </c>
      <c r="P751" s="106">
        <f>ROUND((N751*$C$3),2)</f>
        <v>0.43</v>
      </c>
      <c r="Q751" s="106">
        <f>P751*H751</f>
        <v>0</v>
      </c>
    </row>
    <row r="752" spans="2:17" ht="14.45" customHeight="1">
      <c r="B752" s="191"/>
      <c r="C752" s="171"/>
      <c r="D752" s="137"/>
      <c r="E752" s="91"/>
      <c r="F752" s="93"/>
      <c r="G752" s="173"/>
      <c r="H752" s="95"/>
      <c r="I752" s="172"/>
      <c r="J752" s="172"/>
      <c r="K752" s="96"/>
      <c r="L752" s="96"/>
      <c r="M752" s="97"/>
      <c r="N752" s="98"/>
      <c r="O752" s="98"/>
      <c r="P752" s="106"/>
      <c r="Q752" s="106"/>
    </row>
    <row r="753" spans="2:17" ht="14.45" customHeight="1">
      <c r="B753" s="191"/>
      <c r="C753" s="171" t="s">
        <v>455</v>
      </c>
      <c r="D753" s="91" t="s">
        <v>23</v>
      </c>
      <c r="E753" s="172"/>
      <c r="F753" s="93">
        <v>12125521001</v>
      </c>
      <c r="G753" s="173" t="s">
        <v>570</v>
      </c>
      <c r="H753" s="95"/>
      <c r="I753" s="172" t="s">
        <v>115</v>
      </c>
      <c r="J753" s="172">
        <v>1</v>
      </c>
      <c r="K753" s="96">
        <v>70.877109219248638</v>
      </c>
      <c r="L753" s="96">
        <f>ROUND((K753*$C$3),2)</f>
        <v>85.05</v>
      </c>
      <c r="M753" s="97">
        <f>L753*H753</f>
        <v>0</v>
      </c>
      <c r="N753" s="98">
        <f>K753*(1-$F$5-$F$7)*(1-$F$9)*(1+$F$11)</f>
        <v>70.877109219248638</v>
      </c>
      <c r="O753" s="98">
        <f>N753*H753</f>
        <v>0</v>
      </c>
      <c r="P753" s="106">
        <f>ROUND((N753*$C$3),2)</f>
        <v>85.05</v>
      </c>
      <c r="Q753" s="106">
        <f>P753*H753</f>
        <v>0</v>
      </c>
    </row>
    <row r="754" spans="2:17" ht="14.45" customHeight="1">
      <c r="B754" s="191"/>
      <c r="C754" s="171"/>
      <c r="D754" s="137"/>
      <c r="E754" s="172"/>
      <c r="F754" s="93"/>
      <c r="G754" s="173"/>
      <c r="H754" s="95"/>
      <c r="I754" s="172"/>
      <c r="J754" s="172"/>
      <c r="K754" s="96"/>
      <c r="L754" s="96"/>
      <c r="M754" s="97"/>
      <c r="N754" s="98"/>
      <c r="O754" s="98"/>
      <c r="P754" s="106"/>
      <c r="Q754" s="106"/>
    </row>
    <row r="755" spans="2:17" ht="14.45" customHeight="1">
      <c r="B755" s="180"/>
      <c r="C755" s="198" t="s">
        <v>455</v>
      </c>
      <c r="D755" s="137"/>
      <c r="E755" s="175"/>
      <c r="F755" s="71">
        <v>12563441007</v>
      </c>
      <c r="G755" s="176" t="s">
        <v>1228</v>
      </c>
      <c r="H755" s="95"/>
      <c r="I755" s="175" t="s">
        <v>115</v>
      </c>
      <c r="J755" s="175">
        <v>100</v>
      </c>
      <c r="K755" s="107">
        <v>2.9233360222725122</v>
      </c>
      <c r="L755" s="107">
        <f>ROUND((K755*$C$3),2)</f>
        <v>3.51</v>
      </c>
      <c r="M755" s="104">
        <f>L755*H755</f>
        <v>0</v>
      </c>
      <c r="N755" s="105">
        <f>K755*(1-$F$5-$F$7)*(1-$F$9)*(1+$F$11)</f>
        <v>2.9233360222725122</v>
      </c>
      <c r="O755" s="105">
        <f>N755*H755</f>
        <v>0</v>
      </c>
      <c r="P755" s="106">
        <f>ROUND((N755*$C$3),2)</f>
        <v>3.51</v>
      </c>
      <c r="Q755" s="106">
        <f>P755*H755</f>
        <v>0</v>
      </c>
    </row>
    <row r="756" spans="2:17" ht="14.45" customHeight="1">
      <c r="B756" s="180"/>
      <c r="C756" s="198"/>
      <c r="D756" s="137"/>
      <c r="E756" s="175"/>
      <c r="F756" s="71"/>
      <c r="G756" s="176"/>
      <c r="H756" s="95"/>
      <c r="I756" s="175"/>
      <c r="J756" s="175"/>
      <c r="K756" s="107"/>
      <c r="L756" s="107"/>
      <c r="M756" s="104"/>
      <c r="N756" s="105"/>
      <c r="O756" s="105"/>
      <c r="P756" s="106"/>
      <c r="Q756" s="106"/>
    </row>
    <row r="757" spans="2:17" ht="14.45" customHeight="1">
      <c r="B757" s="180"/>
      <c r="C757" s="198" t="s">
        <v>455</v>
      </c>
      <c r="D757" s="137"/>
      <c r="E757" s="175"/>
      <c r="F757" s="71">
        <v>12573041003</v>
      </c>
      <c r="G757" s="176" t="s">
        <v>571</v>
      </c>
      <c r="H757" s="95"/>
      <c r="I757" s="175" t="s">
        <v>115</v>
      </c>
      <c r="J757" s="175">
        <v>1</v>
      </c>
      <c r="K757" s="107">
        <v>39.189249883483392</v>
      </c>
      <c r="L757" s="107">
        <f>ROUND((K757*$C$3),2)</f>
        <v>47.03</v>
      </c>
      <c r="M757" s="104">
        <f>L757*H757</f>
        <v>0</v>
      </c>
      <c r="N757" s="105">
        <f>K757*(1-$F$5-$F$7)*(1-$F$9)*(1+$F$11)</f>
        <v>39.189249883483392</v>
      </c>
      <c r="O757" s="105">
        <f>N757*H757</f>
        <v>0</v>
      </c>
      <c r="P757" s="106">
        <f>ROUND((N757*$C$3),2)</f>
        <v>47.03</v>
      </c>
      <c r="Q757" s="106">
        <f>P757*H757</f>
        <v>0</v>
      </c>
    </row>
    <row r="758" spans="2:17" ht="14.45" customHeight="1">
      <c r="B758" s="180"/>
      <c r="C758" s="198"/>
      <c r="D758" s="137"/>
      <c r="E758" s="175"/>
      <c r="F758" s="71"/>
      <c r="G758" s="176"/>
      <c r="H758" s="95"/>
      <c r="I758" s="175"/>
      <c r="J758" s="175"/>
      <c r="K758" s="107"/>
      <c r="L758" s="107"/>
      <c r="M758" s="104"/>
      <c r="N758" s="105"/>
      <c r="O758" s="105"/>
      <c r="P758" s="106"/>
      <c r="Q758" s="106"/>
    </row>
    <row r="759" spans="2:17" ht="14.45" customHeight="1">
      <c r="B759" s="191"/>
      <c r="C759" s="171" t="s">
        <v>455</v>
      </c>
      <c r="D759" s="91" t="s">
        <v>23</v>
      </c>
      <c r="E759" s="172"/>
      <c r="F759" s="93">
        <v>17244481100</v>
      </c>
      <c r="G759" s="173" t="s">
        <v>1227</v>
      </c>
      <c r="H759" s="95"/>
      <c r="I759" s="172" t="s">
        <v>115</v>
      </c>
      <c r="J759" s="172">
        <v>100</v>
      </c>
      <c r="K759" s="96">
        <v>7.1015002427846401</v>
      </c>
      <c r="L759" s="96">
        <f>ROUND((K759*$C$3),2)</f>
        <v>8.52</v>
      </c>
      <c r="M759" s="97">
        <f>L759*H759</f>
        <v>0</v>
      </c>
      <c r="N759" s="98">
        <f>K759*(1-$F$5-$F$7)*(1-$F$9)*(1+$F$11)</f>
        <v>7.1015002427846401</v>
      </c>
      <c r="O759" s="98">
        <f>N759*H759</f>
        <v>0</v>
      </c>
      <c r="P759" s="106">
        <f>ROUND((N759*$C$3),2)</f>
        <v>8.52</v>
      </c>
      <c r="Q759" s="106">
        <f>P759*H759</f>
        <v>0</v>
      </c>
    </row>
    <row r="760" spans="2:17" ht="14.45" customHeight="1">
      <c r="B760" s="191"/>
      <c r="C760" s="171"/>
      <c r="D760" s="137"/>
      <c r="E760" s="172"/>
      <c r="F760" s="93"/>
      <c r="G760" s="173"/>
      <c r="H760" s="95"/>
      <c r="I760" s="172"/>
      <c r="J760" s="172"/>
      <c r="K760" s="96"/>
      <c r="L760" s="96"/>
      <c r="M760" s="97"/>
      <c r="N760" s="98"/>
      <c r="O760" s="98"/>
      <c r="P760" s="106"/>
      <c r="Q760" s="106"/>
    </row>
    <row r="761" spans="2:17" ht="14.45" customHeight="1">
      <c r="B761" s="180"/>
      <c r="C761" s="198" t="s">
        <v>455</v>
      </c>
      <c r="D761" s="137"/>
      <c r="E761" s="175"/>
      <c r="F761" s="71">
        <v>12560541003</v>
      </c>
      <c r="G761" s="176" t="s">
        <v>562</v>
      </c>
      <c r="H761" s="95"/>
      <c r="I761" s="175" t="s">
        <v>539</v>
      </c>
      <c r="J761" s="175">
        <v>120</v>
      </c>
      <c r="K761" s="107">
        <v>1.2134602356602879</v>
      </c>
      <c r="L761" s="107">
        <f>ROUND((K761*$C$3),2)</f>
        <v>1.46</v>
      </c>
      <c r="M761" s="104">
        <f>L761*H761</f>
        <v>0</v>
      </c>
      <c r="N761" s="105">
        <f>K761*(1-$F$5-$F$7)*(1-$F$9)*(1+$F$11)</f>
        <v>1.2134602356602879</v>
      </c>
      <c r="O761" s="105">
        <f>N761*H761</f>
        <v>0</v>
      </c>
      <c r="P761" s="106">
        <f>ROUND((N761*$C$3),2)</f>
        <v>1.46</v>
      </c>
      <c r="Q761" s="106">
        <f>P761*H761</f>
        <v>0</v>
      </c>
    </row>
    <row r="762" spans="2:17" ht="14.45" customHeight="1">
      <c r="B762" s="180"/>
      <c r="C762" s="198"/>
      <c r="D762" s="137"/>
      <c r="E762" s="175"/>
      <c r="F762" s="71"/>
      <c r="G762" s="176"/>
      <c r="H762" s="95"/>
      <c r="I762" s="175"/>
      <c r="J762" s="175"/>
      <c r="K762" s="107"/>
      <c r="L762" s="107"/>
      <c r="M762" s="104"/>
      <c r="N762" s="105"/>
      <c r="O762" s="105"/>
      <c r="P762" s="106"/>
      <c r="Q762" s="106"/>
    </row>
    <row r="763" spans="2:17" ht="14.45" customHeight="1">
      <c r="B763" s="180"/>
      <c r="C763" s="198" t="s">
        <v>455</v>
      </c>
      <c r="D763" s="137"/>
      <c r="E763" s="175"/>
      <c r="F763" s="71">
        <v>12093361001</v>
      </c>
      <c r="G763" s="176" t="s">
        <v>572</v>
      </c>
      <c r="H763" s="95"/>
      <c r="I763" s="175" t="s">
        <v>115</v>
      </c>
      <c r="J763" s="175">
        <v>10</v>
      </c>
      <c r="K763" s="107">
        <v>0.42746894665305607</v>
      </c>
      <c r="L763" s="107">
        <f>ROUND((K763*$C$3),2)</f>
        <v>0.51</v>
      </c>
      <c r="M763" s="104">
        <f>L763*H763</f>
        <v>0</v>
      </c>
      <c r="N763" s="105">
        <f>K763*(1-$F$5-$F$7)*(1-$F$9)*(1+$F$11)</f>
        <v>0.42746894665305607</v>
      </c>
      <c r="O763" s="105">
        <f>N763*H763</f>
        <v>0</v>
      </c>
      <c r="P763" s="106">
        <f>ROUND((N763*$C$3),2)</f>
        <v>0.51</v>
      </c>
      <c r="Q763" s="106">
        <f>P763*H763</f>
        <v>0</v>
      </c>
    </row>
    <row r="764" spans="2:17" ht="14.45" customHeight="1">
      <c r="B764" s="180"/>
      <c r="C764" s="198"/>
      <c r="D764" s="137"/>
      <c r="E764" s="175"/>
      <c r="F764" s="71"/>
      <c r="G764" s="176"/>
      <c r="H764" s="95"/>
      <c r="I764" s="175"/>
      <c r="J764" s="175"/>
      <c r="K764" s="107"/>
      <c r="L764" s="107"/>
      <c r="M764" s="104"/>
      <c r="N764" s="105"/>
      <c r="O764" s="105"/>
      <c r="P764" s="106"/>
      <c r="Q764" s="106"/>
    </row>
    <row r="765" spans="2:17" ht="14.45" customHeight="1">
      <c r="B765" s="195"/>
      <c r="C765" s="183" t="s">
        <v>455</v>
      </c>
      <c r="D765" s="183"/>
      <c r="E765" s="184"/>
      <c r="F765" s="185"/>
      <c r="G765" s="186" t="s">
        <v>573</v>
      </c>
      <c r="H765" s="188"/>
      <c r="I765" s="188"/>
      <c r="J765" s="188"/>
      <c r="K765" s="134"/>
      <c r="L765" s="134"/>
      <c r="M765" s="189"/>
      <c r="N765" s="190"/>
      <c r="O765" s="190"/>
      <c r="P765" s="189"/>
      <c r="Q765" s="189"/>
    </row>
    <row r="766" spans="2:17" ht="14.45" customHeight="1">
      <c r="B766" s="218"/>
      <c r="C766" s="174" t="s">
        <v>455</v>
      </c>
      <c r="D766" s="137"/>
      <c r="E766" s="174"/>
      <c r="F766" s="71">
        <v>12002991001</v>
      </c>
      <c r="G766" s="176" t="s">
        <v>574</v>
      </c>
      <c r="H766" s="95"/>
      <c r="I766" s="219" t="s">
        <v>115</v>
      </c>
      <c r="J766" s="219">
        <v>10</v>
      </c>
      <c r="K766" s="107">
        <v>15.761193742723972</v>
      </c>
      <c r="L766" s="107">
        <f>ROUND((K766*$C$3),2)</f>
        <v>18.91</v>
      </c>
      <c r="M766" s="104">
        <f>L766*H766</f>
        <v>0</v>
      </c>
      <c r="N766" s="105">
        <f>K766*(1-$F$5-$F$7)*(1-$F$9)*(1+$F$11)</f>
        <v>15.761193742723972</v>
      </c>
      <c r="O766" s="105">
        <f>N766*H766</f>
        <v>0</v>
      </c>
      <c r="P766" s="106">
        <f>ROUND((N766*$C$3),2)</f>
        <v>18.91</v>
      </c>
      <c r="Q766" s="106">
        <f>P766*H766</f>
        <v>0</v>
      </c>
    </row>
    <row r="767" spans="2:17" ht="14.45" customHeight="1">
      <c r="B767" s="218"/>
      <c r="C767" s="174"/>
      <c r="D767" s="137"/>
      <c r="E767" s="174"/>
      <c r="F767" s="71"/>
      <c r="G767" s="176"/>
      <c r="H767" s="95"/>
      <c r="I767" s="219"/>
      <c r="J767" s="219"/>
      <c r="K767" s="107"/>
      <c r="L767" s="107"/>
      <c r="M767" s="104"/>
      <c r="N767" s="105"/>
      <c r="O767" s="105"/>
      <c r="P767" s="106"/>
      <c r="Q767" s="106"/>
    </row>
    <row r="768" spans="2:17" ht="14.45" customHeight="1">
      <c r="B768" s="218"/>
      <c r="C768" s="174" t="s">
        <v>455</v>
      </c>
      <c r="D768" s="137"/>
      <c r="E768" s="174"/>
      <c r="F768" s="71">
        <v>12003031001</v>
      </c>
      <c r="G768" s="176" t="s">
        <v>575</v>
      </c>
      <c r="H768" s="95"/>
      <c r="I768" s="219" t="s">
        <v>115</v>
      </c>
      <c r="J768" s="219">
        <v>48</v>
      </c>
      <c r="K768" s="107">
        <v>5.7225681568070401</v>
      </c>
      <c r="L768" s="107">
        <f>ROUND((K768*$C$3),2)</f>
        <v>6.87</v>
      </c>
      <c r="M768" s="104">
        <f>L768*H768</f>
        <v>0</v>
      </c>
      <c r="N768" s="105">
        <f>K768*(1-$F$5-$F$7)*(1-$F$9)*(1+$F$11)</f>
        <v>5.7225681568070401</v>
      </c>
      <c r="O768" s="105">
        <f>N768*H768</f>
        <v>0</v>
      </c>
      <c r="P768" s="106">
        <f>ROUND((N768*$C$3),2)</f>
        <v>6.87</v>
      </c>
      <c r="Q768" s="106">
        <f>P768*H768</f>
        <v>0</v>
      </c>
    </row>
    <row r="769" spans="2:17" ht="14.45" customHeight="1">
      <c r="B769" s="218"/>
      <c r="C769" s="174"/>
      <c r="D769" s="137"/>
      <c r="E769" s="174"/>
      <c r="F769" s="71"/>
      <c r="G769" s="176"/>
      <c r="H769" s="95"/>
      <c r="I769" s="219"/>
      <c r="J769" s="219"/>
      <c r="K769" s="107"/>
      <c r="L769" s="107"/>
      <c r="M769" s="104"/>
      <c r="N769" s="105"/>
      <c r="O769" s="105"/>
      <c r="P769" s="106"/>
      <c r="Q769" s="106"/>
    </row>
    <row r="770" spans="2:17" ht="14.45" customHeight="1">
      <c r="B770" s="218"/>
      <c r="C770" s="174" t="s">
        <v>455</v>
      </c>
      <c r="D770" s="137"/>
      <c r="E770" s="174"/>
      <c r="F770" s="71">
        <v>12003041001</v>
      </c>
      <c r="G770" s="176" t="s">
        <v>576</v>
      </c>
      <c r="H770" s="95"/>
      <c r="I770" s="219" t="s">
        <v>115</v>
      </c>
      <c r="J770" s="219">
        <v>25</v>
      </c>
      <c r="K770" s="107">
        <v>6.4809808040947212</v>
      </c>
      <c r="L770" s="107">
        <f>ROUND((K770*$C$3),2)</f>
        <v>7.78</v>
      </c>
      <c r="M770" s="104">
        <f>L770*H770</f>
        <v>0</v>
      </c>
      <c r="N770" s="105">
        <f>K770*(1-$F$5-$F$7)*(1-$F$9)*(1+$F$11)</f>
        <v>6.4809808040947212</v>
      </c>
      <c r="O770" s="105">
        <f>N770*H770</f>
        <v>0</v>
      </c>
      <c r="P770" s="106">
        <f>ROUND((N770*$C$3),2)</f>
        <v>7.78</v>
      </c>
      <c r="Q770" s="106">
        <f>P770*H770</f>
        <v>0</v>
      </c>
    </row>
    <row r="771" spans="2:17" ht="14.45" customHeight="1">
      <c r="B771" s="177"/>
      <c r="C771" s="207"/>
      <c r="D771" s="137"/>
      <c r="E771" s="113"/>
      <c r="F771" s="115"/>
      <c r="G771" s="179"/>
      <c r="H771" s="95"/>
      <c r="I771" s="178"/>
      <c r="J771" s="178"/>
      <c r="K771" s="96"/>
      <c r="L771" s="96"/>
      <c r="M771" s="118"/>
      <c r="N771" s="119"/>
      <c r="O771" s="119"/>
      <c r="P771" s="106"/>
      <c r="Q771" s="106"/>
    </row>
    <row r="772" spans="2:17" ht="14.45" customHeight="1">
      <c r="B772" s="195"/>
      <c r="C772" s="183" t="s">
        <v>455</v>
      </c>
      <c r="D772" s="183"/>
      <c r="E772" s="184"/>
      <c r="F772" s="185"/>
      <c r="G772" s="186" t="s">
        <v>577</v>
      </c>
      <c r="H772" s="188"/>
      <c r="I772" s="188"/>
      <c r="J772" s="188"/>
      <c r="K772" s="134"/>
      <c r="L772" s="134"/>
      <c r="M772" s="189"/>
      <c r="N772" s="190"/>
      <c r="O772" s="190"/>
      <c r="P772" s="189"/>
      <c r="Q772" s="189"/>
    </row>
    <row r="773" spans="2:17" ht="14.45" customHeight="1">
      <c r="B773" s="191"/>
      <c r="C773" s="171" t="s">
        <v>455</v>
      </c>
      <c r="D773" s="91" t="s">
        <v>23</v>
      </c>
      <c r="E773" s="172"/>
      <c r="F773" s="93">
        <v>12179041001</v>
      </c>
      <c r="G773" s="173" t="s">
        <v>578</v>
      </c>
      <c r="H773" s="95"/>
      <c r="I773" s="172" t="s">
        <v>24</v>
      </c>
      <c r="J773" s="172">
        <v>100</v>
      </c>
      <c r="K773" s="96">
        <v>1.544403936294912</v>
      </c>
      <c r="L773" s="96">
        <f>ROUND((K773*$C$3),2)</f>
        <v>1.85</v>
      </c>
      <c r="M773" s="97">
        <f>L773*H773</f>
        <v>0</v>
      </c>
      <c r="N773" s="98">
        <f>K773*(1-$F$5-$F$7)*(1-$F$9)*(1+$F$11)</f>
        <v>1.544403936294912</v>
      </c>
      <c r="O773" s="98">
        <f>N773*H773</f>
        <v>0</v>
      </c>
      <c r="P773" s="106">
        <f>ROUND((N773*$C$3),2)</f>
        <v>1.85</v>
      </c>
      <c r="Q773" s="106">
        <f>P773*H773</f>
        <v>0</v>
      </c>
    </row>
    <row r="774" spans="2:17" ht="14.45" customHeight="1">
      <c r="B774" s="191"/>
      <c r="C774" s="171" t="s">
        <v>455</v>
      </c>
      <c r="D774" s="91" t="s">
        <v>23</v>
      </c>
      <c r="E774" s="172"/>
      <c r="F774" s="93">
        <v>12888011001</v>
      </c>
      <c r="G774" s="173" t="s">
        <v>579</v>
      </c>
      <c r="H774" s="95"/>
      <c r="I774" s="205" t="s">
        <v>24</v>
      </c>
      <c r="J774" s="205">
        <v>100</v>
      </c>
      <c r="K774" s="96">
        <v>1.2961961608189438</v>
      </c>
      <c r="L774" s="96">
        <f>ROUND((K774*$C$3),2)</f>
        <v>1.56</v>
      </c>
      <c r="M774" s="97">
        <f>L774*H774</f>
        <v>0</v>
      </c>
      <c r="N774" s="98">
        <f>K774*(1-$F$5-$F$7)*(1-$F$9)*(1+$F$11)</f>
        <v>1.2961961608189438</v>
      </c>
      <c r="O774" s="98">
        <f>N774*H774</f>
        <v>0</v>
      </c>
      <c r="P774" s="99">
        <f>ROUND((N774*$C$3),2)</f>
        <v>1.56</v>
      </c>
      <c r="Q774" s="99">
        <f>P774*H774</f>
        <v>0</v>
      </c>
    </row>
    <row r="775" spans="2:17" ht="14.45" customHeight="1">
      <c r="B775" s="208"/>
      <c r="C775" s="198"/>
      <c r="D775" s="137"/>
      <c r="E775" s="175"/>
      <c r="F775" s="71"/>
      <c r="G775" s="176"/>
      <c r="H775" s="95"/>
      <c r="I775" s="219"/>
      <c r="J775" s="219"/>
      <c r="K775" s="107"/>
      <c r="L775" s="107"/>
      <c r="M775" s="104"/>
      <c r="N775" s="105"/>
      <c r="O775" s="105"/>
      <c r="P775" s="106"/>
      <c r="Q775" s="106"/>
    </row>
    <row r="776" spans="2:17" ht="14.45" customHeight="1">
      <c r="B776" s="191"/>
      <c r="C776" s="171" t="s">
        <v>455</v>
      </c>
      <c r="D776" s="91" t="s">
        <v>23</v>
      </c>
      <c r="E776" s="172"/>
      <c r="F776" s="93">
        <v>12392431001</v>
      </c>
      <c r="G776" s="173" t="s">
        <v>580</v>
      </c>
      <c r="H776" s="95"/>
      <c r="I776" s="172" t="s">
        <v>24</v>
      </c>
      <c r="J776" s="172">
        <v>24</v>
      </c>
      <c r="K776" s="96">
        <v>12.824068399591683</v>
      </c>
      <c r="L776" s="96">
        <f>ROUND((K776*$C$3),2)</f>
        <v>15.39</v>
      </c>
      <c r="M776" s="97">
        <f>L776*H776</f>
        <v>0</v>
      </c>
      <c r="N776" s="98">
        <f>K776*(1-$F$5-$F$7)*(1-$F$9)*(1+$F$11)</f>
        <v>12.824068399591683</v>
      </c>
      <c r="O776" s="98">
        <f>N776*H776</f>
        <v>0</v>
      </c>
      <c r="P776" s="106">
        <f>ROUND((N776*$C$3),2)</f>
        <v>15.39</v>
      </c>
      <c r="Q776" s="106">
        <f>P776*H776</f>
        <v>0</v>
      </c>
    </row>
    <row r="777" spans="2:17" ht="14.45" customHeight="1">
      <c r="B777" s="191"/>
      <c r="C777" s="171"/>
      <c r="D777" s="137"/>
      <c r="E777" s="172"/>
      <c r="F777" s="93"/>
      <c r="G777" s="173"/>
      <c r="H777" s="95"/>
      <c r="I777" s="172"/>
      <c r="J777" s="172"/>
      <c r="K777" s="96"/>
      <c r="L777" s="96"/>
      <c r="M777" s="97"/>
      <c r="N777" s="98"/>
      <c r="O777" s="98"/>
      <c r="P777" s="106"/>
      <c r="Q777" s="106"/>
    </row>
    <row r="778" spans="2:17" ht="14.45" customHeight="1">
      <c r="B778" s="191"/>
      <c r="C778" s="171" t="s">
        <v>455</v>
      </c>
      <c r="D778" s="91" t="s">
        <v>23</v>
      </c>
      <c r="E778" s="172"/>
      <c r="F778" s="93">
        <v>12278331001</v>
      </c>
      <c r="G778" s="173" t="s">
        <v>581</v>
      </c>
      <c r="H778" s="95"/>
      <c r="I778" s="172" t="s">
        <v>115</v>
      </c>
      <c r="J778" s="172">
        <v>25</v>
      </c>
      <c r="K778" s="96">
        <v>1.4340893694167043</v>
      </c>
      <c r="L778" s="96">
        <f>ROUND((K778*$C$3),2)</f>
        <v>1.72</v>
      </c>
      <c r="M778" s="97">
        <f>L778*H778</f>
        <v>0</v>
      </c>
      <c r="N778" s="98">
        <f>K778*(1-$F$5-$F$7)*(1-$F$9)*(1+$F$11)</f>
        <v>1.4340893694167043</v>
      </c>
      <c r="O778" s="98">
        <f>N778*H778</f>
        <v>0</v>
      </c>
      <c r="P778" s="106">
        <f>ROUND((N778*$C$3),2)</f>
        <v>1.72</v>
      </c>
      <c r="Q778" s="106">
        <f>P778*H778</f>
        <v>0</v>
      </c>
    </row>
    <row r="779" spans="2:17" ht="14.45" customHeight="1">
      <c r="B779" s="191"/>
      <c r="C779" s="171" t="s">
        <v>455</v>
      </c>
      <c r="D779" s="91" t="s">
        <v>23</v>
      </c>
      <c r="E779" s="172"/>
      <c r="F779" s="93">
        <v>12393331001</v>
      </c>
      <c r="G779" s="173" t="s">
        <v>582</v>
      </c>
      <c r="H779" s="95"/>
      <c r="I779" s="172" t="s">
        <v>115</v>
      </c>
      <c r="J779" s="172">
        <v>25</v>
      </c>
      <c r="K779" s="96">
        <v>1.6547185031731202</v>
      </c>
      <c r="L779" s="96">
        <f>ROUND((K779*$C$3),2)</f>
        <v>1.99</v>
      </c>
      <c r="M779" s="97">
        <f>L779*H779</f>
        <v>0</v>
      </c>
      <c r="N779" s="98">
        <f>K779*(1-$F$5-$F$7)*(1-$F$9)*(1+$F$11)</f>
        <v>1.6547185031731202</v>
      </c>
      <c r="O779" s="98">
        <f>N779*H779</f>
        <v>0</v>
      </c>
      <c r="P779" s="106">
        <f>ROUND((N779*$C$3),2)</f>
        <v>1.99</v>
      </c>
      <c r="Q779" s="106">
        <f>P779*H779</f>
        <v>0</v>
      </c>
    </row>
    <row r="780" spans="2:17" ht="14.45" customHeight="1">
      <c r="B780" s="180"/>
      <c r="C780" s="198" t="s">
        <v>455</v>
      </c>
      <c r="D780" s="137"/>
      <c r="E780" s="175"/>
      <c r="F780" s="71">
        <v>12393431001</v>
      </c>
      <c r="G780" s="176" t="s">
        <v>583</v>
      </c>
      <c r="H780" s="95"/>
      <c r="I780" s="175" t="s">
        <v>115</v>
      </c>
      <c r="J780" s="175">
        <v>25</v>
      </c>
      <c r="K780" s="107">
        <v>2.0821874498261761</v>
      </c>
      <c r="L780" s="107">
        <f>ROUND((K780*$C$3),2)</f>
        <v>2.5</v>
      </c>
      <c r="M780" s="104">
        <f>L780*H780</f>
        <v>0</v>
      </c>
      <c r="N780" s="105">
        <f>K780*(1-$F$5-$F$7)*(1-$F$9)*(1+$F$11)</f>
        <v>2.0821874498261761</v>
      </c>
      <c r="O780" s="105">
        <f>N780*H780</f>
        <v>0</v>
      </c>
      <c r="P780" s="106">
        <f>ROUND((N780*$C$3),2)</f>
        <v>2.5</v>
      </c>
      <c r="Q780" s="106">
        <f>P780*H780</f>
        <v>0</v>
      </c>
    </row>
    <row r="781" spans="2:17" ht="14.45" customHeight="1">
      <c r="B781" s="180"/>
      <c r="C781" s="198" t="s">
        <v>455</v>
      </c>
      <c r="D781" s="137"/>
      <c r="E781" s="175"/>
      <c r="F781" s="71">
        <v>12391931001</v>
      </c>
      <c r="G781" s="176" t="s">
        <v>584</v>
      </c>
      <c r="H781" s="95"/>
      <c r="I781" s="175" t="s">
        <v>115</v>
      </c>
      <c r="J781" s="175">
        <v>25</v>
      </c>
      <c r="K781" s="107">
        <v>3.5162768192428797</v>
      </c>
      <c r="L781" s="107">
        <f>ROUND((K781*$C$3),2)</f>
        <v>4.22</v>
      </c>
      <c r="M781" s="104">
        <f>L781*H781</f>
        <v>0</v>
      </c>
      <c r="N781" s="105">
        <f>K781*(1-$F$5-$F$7)*(1-$F$9)*(1+$F$11)</f>
        <v>3.5162768192428797</v>
      </c>
      <c r="O781" s="105">
        <f>N781*H781</f>
        <v>0</v>
      </c>
      <c r="P781" s="106">
        <f>ROUND((N781*$C$3),2)</f>
        <v>4.22</v>
      </c>
      <c r="Q781" s="106">
        <f>P781*H781</f>
        <v>0</v>
      </c>
    </row>
    <row r="782" spans="2:17" ht="14.45" customHeight="1">
      <c r="B782" s="180"/>
      <c r="C782" s="198"/>
      <c r="D782" s="137"/>
      <c r="E782" s="175"/>
      <c r="F782" s="71"/>
      <c r="G782" s="176"/>
      <c r="H782" s="95"/>
      <c r="I782" s="175"/>
      <c r="J782" s="175"/>
      <c r="K782" s="107"/>
      <c r="L782" s="107"/>
      <c r="M782" s="104"/>
      <c r="N782" s="105"/>
      <c r="O782" s="105"/>
      <c r="P782" s="106"/>
      <c r="Q782" s="106"/>
    </row>
    <row r="783" spans="2:17" ht="14.45" customHeight="1">
      <c r="B783" s="191"/>
      <c r="C783" s="171" t="s">
        <v>455</v>
      </c>
      <c r="D783" s="91" t="s">
        <v>23</v>
      </c>
      <c r="E783" s="172"/>
      <c r="F783" s="93">
        <v>12563741003</v>
      </c>
      <c r="G783" s="173" t="s">
        <v>585</v>
      </c>
      <c r="H783" s="95"/>
      <c r="I783" s="172" t="s">
        <v>586</v>
      </c>
      <c r="J783" s="172">
        <v>10</v>
      </c>
      <c r="K783" s="96">
        <v>5.7639361193863676</v>
      </c>
      <c r="L783" s="96">
        <f>ROUND((K783*$C$3),2)</f>
        <v>6.92</v>
      </c>
      <c r="M783" s="97">
        <f>L783*H783</f>
        <v>0</v>
      </c>
      <c r="N783" s="98">
        <f>K783*(1-$F$5-$F$7)*(1-$F$9)*(1+$F$11)</f>
        <v>5.7639361193863676</v>
      </c>
      <c r="O783" s="98">
        <f>N783*H783</f>
        <v>0</v>
      </c>
      <c r="P783" s="106">
        <f>ROUND((N783*$C$3),2)</f>
        <v>6.92</v>
      </c>
      <c r="Q783" s="106">
        <f>P783*H783</f>
        <v>0</v>
      </c>
    </row>
    <row r="784" spans="2:17" ht="14.45" customHeight="1">
      <c r="B784" s="191"/>
      <c r="C784" s="171"/>
      <c r="D784" s="137"/>
      <c r="E784" s="172"/>
      <c r="F784" s="93"/>
      <c r="G784" s="173"/>
      <c r="H784" s="95"/>
      <c r="I784" s="172"/>
      <c r="J784" s="172"/>
      <c r="K784" s="96"/>
      <c r="L784" s="96"/>
      <c r="M784" s="97"/>
      <c r="N784" s="98"/>
      <c r="O784" s="98"/>
      <c r="P784" s="106"/>
      <c r="Q784" s="106"/>
    </row>
    <row r="785" spans="2:17" ht="14.45" customHeight="1">
      <c r="B785" s="180"/>
      <c r="C785" s="198" t="s">
        <v>455</v>
      </c>
      <c r="D785" s="137"/>
      <c r="E785" s="175"/>
      <c r="F785" s="71">
        <v>12616651001</v>
      </c>
      <c r="G785" s="176" t="s">
        <v>587</v>
      </c>
      <c r="H785" s="95"/>
      <c r="I785" s="175" t="s">
        <v>586</v>
      </c>
      <c r="J785" s="175">
        <v>25</v>
      </c>
      <c r="K785" s="107">
        <v>9.6249459601236502</v>
      </c>
      <c r="L785" s="107">
        <f>ROUND((K785*$C$3),2)</f>
        <v>11.55</v>
      </c>
      <c r="M785" s="104">
        <f>L785*H785</f>
        <v>0</v>
      </c>
      <c r="N785" s="105">
        <f>K785*(1-$F$5-$F$7)*(1-$F$9)*(1+$F$11)</f>
        <v>9.6249459601236502</v>
      </c>
      <c r="O785" s="105">
        <f>N785*H785</f>
        <v>0</v>
      </c>
      <c r="P785" s="106">
        <f>ROUND((N785*$C$3),2)</f>
        <v>11.55</v>
      </c>
      <c r="Q785" s="106">
        <f>P785*H785</f>
        <v>0</v>
      </c>
    </row>
    <row r="786" spans="2:17" ht="14.45" customHeight="1">
      <c r="B786" s="180"/>
      <c r="C786" s="198"/>
      <c r="D786" s="137"/>
      <c r="E786" s="175"/>
      <c r="F786" s="71"/>
      <c r="G786" s="176"/>
      <c r="H786" s="95"/>
      <c r="I786" s="175"/>
      <c r="J786" s="175"/>
      <c r="K786" s="107"/>
      <c r="L786" s="107"/>
      <c r="M786" s="104"/>
      <c r="N786" s="105"/>
      <c r="O786" s="105"/>
      <c r="P786" s="106"/>
      <c r="Q786" s="106"/>
    </row>
    <row r="787" spans="2:17" ht="14.45" customHeight="1">
      <c r="B787" s="180"/>
      <c r="C787" s="174" t="s">
        <v>455</v>
      </c>
      <c r="D787" s="137"/>
      <c r="E787" s="175"/>
      <c r="F787" s="71">
        <v>12654711001</v>
      </c>
      <c r="G787" s="176" t="s">
        <v>588</v>
      </c>
      <c r="H787" s="95"/>
      <c r="I787" s="175" t="s">
        <v>586</v>
      </c>
      <c r="J787" s="175">
        <v>1</v>
      </c>
      <c r="K787" s="107">
        <v>23.110901760984582</v>
      </c>
      <c r="L787" s="107">
        <f>ROUND((K787*$C$3),2)</f>
        <v>27.73</v>
      </c>
      <c r="M787" s="104">
        <f>L787*H787</f>
        <v>0</v>
      </c>
      <c r="N787" s="105">
        <f>K787*(1-$F$5-$F$7)*(1-$F$9)*(1+$F$11)</f>
        <v>23.110901760984582</v>
      </c>
      <c r="O787" s="105">
        <f>N787*H787</f>
        <v>0</v>
      </c>
      <c r="P787" s="106">
        <f>ROUND((N787*$C$3),2)</f>
        <v>27.73</v>
      </c>
      <c r="Q787" s="106">
        <f>P787*H787</f>
        <v>0</v>
      </c>
    </row>
    <row r="788" spans="2:17" ht="14.45" customHeight="1">
      <c r="B788" s="180"/>
      <c r="C788" s="174"/>
      <c r="D788" s="137"/>
      <c r="E788" s="175"/>
      <c r="F788" s="71"/>
      <c r="G788" s="176"/>
      <c r="H788" s="95"/>
      <c r="I788" s="175"/>
      <c r="J788" s="175"/>
      <c r="K788" s="107"/>
      <c r="L788" s="107"/>
      <c r="M788" s="104"/>
      <c r="N788" s="105"/>
      <c r="O788" s="105"/>
      <c r="P788" s="106"/>
      <c r="Q788" s="106"/>
    </row>
    <row r="789" spans="2:17" ht="14.45" customHeight="1">
      <c r="B789" s="180"/>
      <c r="C789" s="174" t="s">
        <v>455</v>
      </c>
      <c r="D789" s="137"/>
      <c r="E789" s="221"/>
      <c r="F789" s="71">
        <v>12619491001</v>
      </c>
      <c r="G789" s="222" t="s">
        <v>589</v>
      </c>
      <c r="H789" s="95"/>
      <c r="I789" s="175" t="s">
        <v>115</v>
      </c>
      <c r="J789" s="175">
        <v>1</v>
      </c>
      <c r="K789" s="107">
        <v>9.3353702220683523</v>
      </c>
      <c r="L789" s="107">
        <f>ROUND((K789*$C$3),2)</f>
        <v>11.2</v>
      </c>
      <c r="M789" s="104">
        <f>L789*H789</f>
        <v>0</v>
      </c>
      <c r="N789" s="105">
        <f>K789*(1-$F$5-$F$7)*(1-$F$9)*(1+$F$11)</f>
        <v>9.3353702220683523</v>
      </c>
      <c r="O789" s="105">
        <f>N789*H789</f>
        <v>0</v>
      </c>
      <c r="P789" s="106">
        <f>ROUND((N789*$C$3),2)</f>
        <v>11.2</v>
      </c>
      <c r="Q789" s="106">
        <f>P789*H789</f>
        <v>0</v>
      </c>
    </row>
    <row r="790" spans="2:17" ht="14.45" customHeight="1">
      <c r="B790" s="180"/>
      <c r="C790" s="174"/>
      <c r="D790" s="137"/>
      <c r="E790" s="221"/>
      <c r="F790" s="71"/>
      <c r="G790" s="222"/>
      <c r="H790" s="95"/>
      <c r="I790" s="175"/>
      <c r="J790" s="175"/>
      <c r="K790" s="107"/>
      <c r="L790" s="107"/>
      <c r="M790" s="104"/>
      <c r="N790" s="105"/>
      <c r="O790" s="105"/>
      <c r="P790" s="106"/>
      <c r="Q790" s="106"/>
    </row>
    <row r="791" spans="2:17" ht="14.45" customHeight="1">
      <c r="B791" s="180"/>
      <c r="C791" s="174" t="s">
        <v>455</v>
      </c>
      <c r="D791" s="137"/>
      <c r="E791" s="221"/>
      <c r="F791" s="71">
        <v>12619591001</v>
      </c>
      <c r="G791" s="222" t="s">
        <v>590</v>
      </c>
      <c r="H791" s="95"/>
      <c r="I791" s="175" t="s">
        <v>115</v>
      </c>
      <c r="J791" s="175">
        <v>1</v>
      </c>
      <c r="K791" s="107">
        <v>56.246639787026311</v>
      </c>
      <c r="L791" s="107">
        <f>ROUND((K791*$C$3),2)</f>
        <v>67.5</v>
      </c>
      <c r="M791" s="104">
        <f>L791*H791</f>
        <v>0</v>
      </c>
      <c r="N791" s="105">
        <f>K791*(1-$F$5-$F$7)*(1-$F$9)*(1+$F$11)</f>
        <v>56.246639787026311</v>
      </c>
      <c r="O791" s="105">
        <f>N791*H791</f>
        <v>0</v>
      </c>
      <c r="P791" s="106">
        <f>ROUND((N791*$C$3),2)</f>
        <v>67.5</v>
      </c>
      <c r="Q791" s="106">
        <f>P791*H791</f>
        <v>0</v>
      </c>
    </row>
    <row r="792" spans="2:17" ht="14.45" customHeight="1">
      <c r="B792" s="180"/>
      <c r="C792" s="174"/>
      <c r="D792" s="137"/>
      <c r="E792" s="221"/>
      <c r="F792" s="71"/>
      <c r="G792" s="222"/>
      <c r="H792" s="95"/>
      <c r="I792" s="175"/>
      <c r="J792" s="175"/>
      <c r="K792" s="107"/>
      <c r="L792" s="107"/>
      <c r="M792" s="104"/>
      <c r="N792" s="105"/>
      <c r="O792" s="105"/>
      <c r="P792" s="106"/>
      <c r="Q792" s="106"/>
    </row>
    <row r="793" spans="2:17" ht="14.45" customHeight="1">
      <c r="B793" s="195"/>
      <c r="C793" s="183" t="s">
        <v>455</v>
      </c>
      <c r="D793" s="183"/>
      <c r="E793" s="203"/>
      <c r="F793" s="185"/>
      <c r="G793" s="223" t="s">
        <v>591</v>
      </c>
      <c r="H793" s="188"/>
      <c r="I793" s="188"/>
      <c r="J793" s="188"/>
      <c r="K793" s="134"/>
      <c r="L793" s="134"/>
      <c r="M793" s="189"/>
      <c r="N793" s="190"/>
      <c r="O793" s="190"/>
      <c r="P793" s="189"/>
      <c r="Q793" s="189"/>
    </row>
    <row r="794" spans="2:17" ht="14.45" customHeight="1">
      <c r="B794" s="204"/>
      <c r="C794" s="171" t="s">
        <v>455</v>
      </c>
      <c r="D794" s="91" t="s">
        <v>23</v>
      </c>
      <c r="E794" s="205"/>
      <c r="F794" s="93">
        <v>12288801001</v>
      </c>
      <c r="G794" s="206" t="s">
        <v>564</v>
      </c>
      <c r="H794" s="95"/>
      <c r="I794" s="205" t="s">
        <v>115</v>
      </c>
      <c r="J794" s="205">
        <v>50</v>
      </c>
      <c r="K794" s="96">
        <v>3.2956476854864651</v>
      </c>
      <c r="L794" s="96">
        <f>ROUND((K794*$C$3),2)</f>
        <v>3.95</v>
      </c>
      <c r="M794" s="97">
        <f>L794*H794</f>
        <v>0</v>
      </c>
      <c r="N794" s="98">
        <f>K794*(1-$F$5-$F$7)*(1-$F$9)*(1+$F$11)</f>
        <v>3.2956476854864651</v>
      </c>
      <c r="O794" s="98">
        <f>N794*H794</f>
        <v>0</v>
      </c>
      <c r="P794" s="106">
        <f>ROUND((N794*$C$3),2)</f>
        <v>3.95</v>
      </c>
      <c r="Q794" s="106">
        <f>P794*H794</f>
        <v>0</v>
      </c>
    </row>
    <row r="795" spans="2:17" ht="14.45" customHeight="1">
      <c r="B795" s="204"/>
      <c r="C795" s="171"/>
      <c r="D795" s="137"/>
      <c r="E795" s="205"/>
      <c r="F795" s="93"/>
      <c r="G795" s="206"/>
      <c r="H795" s="95"/>
      <c r="I795" s="205"/>
      <c r="J795" s="205"/>
      <c r="K795" s="96"/>
      <c r="L795" s="96"/>
      <c r="M795" s="97"/>
      <c r="N795" s="98"/>
      <c r="O795" s="98"/>
      <c r="P795" s="106"/>
      <c r="Q795" s="106"/>
    </row>
    <row r="796" spans="2:17" ht="14.45" customHeight="1">
      <c r="B796" s="204"/>
      <c r="C796" s="171" t="s">
        <v>455</v>
      </c>
      <c r="D796" s="91" t="s">
        <v>23</v>
      </c>
      <c r="E796" s="205"/>
      <c r="F796" s="93">
        <v>12288901001</v>
      </c>
      <c r="G796" s="206" t="s">
        <v>565</v>
      </c>
      <c r="H796" s="95"/>
      <c r="I796" s="205" t="s">
        <v>115</v>
      </c>
      <c r="J796" s="205">
        <v>50</v>
      </c>
      <c r="K796" s="96">
        <v>0.92388449760499214</v>
      </c>
      <c r="L796" s="96">
        <f>ROUND((K796*$C$3),2)</f>
        <v>1.1100000000000001</v>
      </c>
      <c r="M796" s="97">
        <f>L796*H796</f>
        <v>0</v>
      </c>
      <c r="N796" s="98">
        <f>K796*(1-$F$5-$F$7)*(1-$F$9)*(1+$F$11)</f>
        <v>0.92388449760499214</v>
      </c>
      <c r="O796" s="98">
        <f>N796*H796</f>
        <v>0</v>
      </c>
      <c r="P796" s="106">
        <f>ROUND((N796*$C$3),2)</f>
        <v>1.1100000000000001</v>
      </c>
      <c r="Q796" s="106">
        <f>P796*H796</f>
        <v>0</v>
      </c>
    </row>
    <row r="797" spans="2:17" ht="14.45" customHeight="1">
      <c r="B797" s="204"/>
      <c r="C797" s="171"/>
      <c r="D797" s="137"/>
      <c r="E797" s="205"/>
      <c r="F797" s="93"/>
      <c r="G797" s="206"/>
      <c r="H797" s="95"/>
      <c r="I797" s="205"/>
      <c r="J797" s="205"/>
      <c r="K797" s="96"/>
      <c r="L797" s="96"/>
      <c r="M797" s="97"/>
      <c r="N797" s="98"/>
      <c r="O797" s="98"/>
      <c r="P797" s="106"/>
      <c r="Q797" s="106"/>
    </row>
    <row r="798" spans="2:17" ht="14.45" customHeight="1">
      <c r="B798" s="218"/>
      <c r="C798" s="198" t="s">
        <v>455</v>
      </c>
      <c r="D798" s="137"/>
      <c r="E798" s="219"/>
      <c r="F798" s="71">
        <v>12289501002</v>
      </c>
      <c r="G798" s="101" t="s">
        <v>566</v>
      </c>
      <c r="H798" s="95"/>
      <c r="I798" s="219" t="s">
        <v>115</v>
      </c>
      <c r="J798" s="219">
        <v>25</v>
      </c>
      <c r="K798" s="107">
        <v>1.7926117117708802</v>
      </c>
      <c r="L798" s="107">
        <f>ROUND((K798*$C$3),2)</f>
        <v>2.15</v>
      </c>
      <c r="M798" s="104">
        <f>L798*H798</f>
        <v>0</v>
      </c>
      <c r="N798" s="105">
        <f>K798*(1-$F$5-$F$7)*(1-$F$9)*(1+$F$11)</f>
        <v>1.7926117117708802</v>
      </c>
      <c r="O798" s="105">
        <f>N798*H798</f>
        <v>0</v>
      </c>
      <c r="P798" s="106">
        <f>ROUND((N798*$C$3),2)</f>
        <v>2.15</v>
      </c>
      <c r="Q798" s="106">
        <f>P798*H798</f>
        <v>0</v>
      </c>
    </row>
    <row r="799" spans="2:17" ht="14.45" customHeight="1">
      <c r="B799" s="218"/>
      <c r="C799" s="198"/>
      <c r="D799" s="137"/>
      <c r="E799" s="219"/>
      <c r="F799" s="71"/>
      <c r="G799" s="101"/>
      <c r="H799" s="95"/>
      <c r="I799" s="219"/>
      <c r="J799" s="219"/>
      <c r="K799" s="107"/>
      <c r="L799" s="107"/>
      <c r="M799" s="104"/>
      <c r="N799" s="105"/>
      <c r="O799" s="105"/>
      <c r="P799" s="106"/>
      <c r="Q799" s="106"/>
    </row>
    <row r="800" spans="2:17" ht="14.45" customHeight="1">
      <c r="B800" s="195"/>
      <c r="C800" s="183" t="s">
        <v>455</v>
      </c>
      <c r="D800" s="183"/>
      <c r="E800" s="203"/>
      <c r="F800" s="185"/>
      <c r="G800" s="186" t="s">
        <v>592</v>
      </c>
      <c r="H800" s="188"/>
      <c r="I800" s="188"/>
      <c r="J800" s="188"/>
      <c r="K800" s="134"/>
      <c r="L800" s="134"/>
      <c r="M800" s="189"/>
      <c r="N800" s="190"/>
      <c r="O800" s="190"/>
      <c r="P800" s="189"/>
      <c r="Q800" s="189"/>
    </row>
    <row r="801" spans="2:17" ht="14.45" customHeight="1">
      <c r="B801" s="195"/>
      <c r="C801" s="183" t="s">
        <v>455</v>
      </c>
      <c r="D801" s="183"/>
      <c r="E801" s="184"/>
      <c r="F801" s="185"/>
      <c r="G801" s="186" t="s">
        <v>593</v>
      </c>
      <c r="H801" s="188"/>
      <c r="I801" s="188"/>
      <c r="J801" s="188"/>
      <c r="K801" s="134"/>
      <c r="L801" s="134"/>
      <c r="M801" s="189"/>
      <c r="N801" s="190"/>
      <c r="O801" s="190"/>
      <c r="P801" s="189"/>
      <c r="Q801" s="189"/>
    </row>
    <row r="802" spans="2:17" ht="14.45" customHeight="1">
      <c r="B802" s="174"/>
      <c r="C802" s="198" t="s">
        <v>455</v>
      </c>
      <c r="D802" s="137"/>
      <c r="E802" s="103"/>
      <c r="F802" s="71">
        <v>12180211001</v>
      </c>
      <c r="G802" s="224" t="s">
        <v>594</v>
      </c>
      <c r="H802" s="95"/>
      <c r="I802" s="175" t="s">
        <v>115</v>
      </c>
      <c r="J802" s="175">
        <v>1</v>
      </c>
      <c r="K802" s="107">
        <v>189.74105503051777</v>
      </c>
      <c r="L802" s="107">
        <f t="shared" ref="L802:L812" si="222">ROUND((K802*$C$3),2)</f>
        <v>227.69</v>
      </c>
      <c r="M802" s="104">
        <f t="shared" ref="M802:M812" si="223">L802*H802</f>
        <v>0</v>
      </c>
      <c r="N802" s="105">
        <f t="shared" ref="N802:N812" si="224">K802*(1-$F$5-$F$7)*(1-$F$9)*(1+$F$11)</f>
        <v>189.74105503051777</v>
      </c>
      <c r="O802" s="105">
        <f t="shared" ref="O802:O812" si="225">N802*H802</f>
        <v>0</v>
      </c>
      <c r="P802" s="106">
        <f t="shared" ref="P802:P812" si="226">ROUND((N802*$C$3),2)</f>
        <v>227.69</v>
      </c>
      <c r="Q802" s="106">
        <f t="shared" ref="Q802:Q812" si="227">P802*H802</f>
        <v>0</v>
      </c>
    </row>
    <row r="803" spans="2:17" ht="14.45" customHeight="1">
      <c r="B803" s="174"/>
      <c r="C803" s="198" t="s">
        <v>455</v>
      </c>
      <c r="D803" s="137"/>
      <c r="E803" s="103"/>
      <c r="F803" s="71">
        <v>12180311001</v>
      </c>
      <c r="G803" s="224" t="s">
        <v>595</v>
      </c>
      <c r="H803" s="95"/>
      <c r="I803" s="175" t="s">
        <v>115</v>
      </c>
      <c r="J803" s="175">
        <v>1</v>
      </c>
      <c r="K803" s="107">
        <v>225.62086790765491</v>
      </c>
      <c r="L803" s="107">
        <f t="shared" si="222"/>
        <v>270.75</v>
      </c>
      <c r="M803" s="104">
        <f t="shared" si="223"/>
        <v>0</v>
      </c>
      <c r="N803" s="105">
        <f t="shared" si="224"/>
        <v>225.62086790765491</v>
      </c>
      <c r="O803" s="105">
        <f t="shared" si="225"/>
        <v>0</v>
      </c>
      <c r="P803" s="106">
        <f t="shared" si="226"/>
        <v>270.75</v>
      </c>
      <c r="Q803" s="106">
        <f t="shared" si="227"/>
        <v>0</v>
      </c>
    </row>
    <row r="804" spans="2:17" ht="14.45" customHeight="1">
      <c r="B804" s="174"/>
      <c r="C804" s="198" t="s">
        <v>455</v>
      </c>
      <c r="D804" s="137"/>
      <c r="E804" s="103"/>
      <c r="F804" s="71">
        <v>12180411001</v>
      </c>
      <c r="G804" s="224" t="s">
        <v>596</v>
      </c>
      <c r="H804" s="95"/>
      <c r="I804" s="175" t="s">
        <v>115</v>
      </c>
      <c r="J804" s="175">
        <v>1</v>
      </c>
      <c r="K804" s="107">
        <v>261.4868914639323</v>
      </c>
      <c r="L804" s="107">
        <f t="shared" si="222"/>
        <v>313.77999999999997</v>
      </c>
      <c r="M804" s="104">
        <f t="shared" si="223"/>
        <v>0</v>
      </c>
      <c r="N804" s="105">
        <f t="shared" si="224"/>
        <v>261.4868914639323</v>
      </c>
      <c r="O804" s="105">
        <f t="shared" si="225"/>
        <v>0</v>
      </c>
      <c r="P804" s="106">
        <f t="shared" si="226"/>
        <v>313.77999999999997</v>
      </c>
      <c r="Q804" s="106">
        <f t="shared" si="227"/>
        <v>0</v>
      </c>
    </row>
    <row r="805" spans="2:17" ht="14.45" customHeight="1">
      <c r="B805" s="174"/>
      <c r="C805" s="198" t="s">
        <v>455</v>
      </c>
      <c r="D805" s="137"/>
      <c r="E805" s="103"/>
      <c r="F805" s="71">
        <v>12180511001</v>
      </c>
      <c r="G805" s="224" t="s">
        <v>597</v>
      </c>
      <c r="H805" s="95"/>
      <c r="I805" s="175" t="s">
        <v>115</v>
      </c>
      <c r="J805" s="175">
        <v>1</v>
      </c>
      <c r="K805" s="107">
        <v>305.97124055756967</v>
      </c>
      <c r="L805" s="107">
        <f t="shared" si="222"/>
        <v>367.17</v>
      </c>
      <c r="M805" s="104">
        <f t="shared" si="223"/>
        <v>0</v>
      </c>
      <c r="N805" s="105">
        <f t="shared" si="224"/>
        <v>305.97124055756967</v>
      </c>
      <c r="O805" s="105">
        <f t="shared" si="225"/>
        <v>0</v>
      </c>
      <c r="P805" s="106">
        <f t="shared" si="226"/>
        <v>367.17</v>
      </c>
      <c r="Q805" s="106">
        <f t="shared" si="227"/>
        <v>0</v>
      </c>
    </row>
    <row r="806" spans="2:17" ht="14.45" customHeight="1">
      <c r="B806" s="174"/>
      <c r="C806" s="198" t="s">
        <v>455</v>
      </c>
      <c r="D806" s="137"/>
      <c r="E806" s="103"/>
      <c r="F806" s="71">
        <v>12180611001</v>
      </c>
      <c r="G806" s="224" t="s">
        <v>598</v>
      </c>
      <c r="H806" s="95"/>
      <c r="I806" s="175" t="s">
        <v>115</v>
      </c>
      <c r="J806" s="175">
        <v>1</v>
      </c>
      <c r="K806" s="107">
        <v>341.85105343470678</v>
      </c>
      <c r="L806" s="107">
        <f t="shared" si="222"/>
        <v>410.22</v>
      </c>
      <c r="M806" s="104">
        <f t="shared" si="223"/>
        <v>0</v>
      </c>
      <c r="N806" s="105">
        <f t="shared" si="224"/>
        <v>341.85105343470678</v>
      </c>
      <c r="O806" s="105">
        <f t="shared" si="225"/>
        <v>0</v>
      </c>
      <c r="P806" s="106">
        <f t="shared" si="226"/>
        <v>410.22</v>
      </c>
      <c r="Q806" s="106">
        <f t="shared" si="227"/>
        <v>0</v>
      </c>
    </row>
    <row r="807" spans="2:17" ht="14.45" customHeight="1">
      <c r="B807" s="174"/>
      <c r="C807" s="198" t="s">
        <v>455</v>
      </c>
      <c r="D807" s="137"/>
      <c r="E807" s="103"/>
      <c r="F807" s="71">
        <v>12180711001</v>
      </c>
      <c r="G807" s="224" t="s">
        <v>599</v>
      </c>
      <c r="H807" s="95"/>
      <c r="I807" s="175" t="s">
        <v>115</v>
      </c>
      <c r="J807" s="175">
        <v>1</v>
      </c>
      <c r="K807" s="107">
        <v>397.8219068045376</v>
      </c>
      <c r="L807" s="107">
        <f t="shared" si="222"/>
        <v>477.39</v>
      </c>
      <c r="M807" s="104">
        <f t="shared" si="223"/>
        <v>0</v>
      </c>
      <c r="N807" s="105">
        <f t="shared" si="224"/>
        <v>397.8219068045376</v>
      </c>
      <c r="O807" s="105">
        <f t="shared" si="225"/>
        <v>0</v>
      </c>
      <c r="P807" s="106">
        <f t="shared" si="226"/>
        <v>477.39</v>
      </c>
      <c r="Q807" s="106">
        <f t="shared" si="227"/>
        <v>0</v>
      </c>
    </row>
    <row r="808" spans="2:17" ht="14.45" customHeight="1">
      <c r="B808" s="174"/>
      <c r="C808" s="198" t="s">
        <v>455</v>
      </c>
      <c r="D808" s="137"/>
      <c r="E808" s="103"/>
      <c r="F808" s="71">
        <v>12180811001</v>
      </c>
      <c r="G808" s="224" t="s">
        <v>600</v>
      </c>
      <c r="H808" s="95"/>
      <c r="I808" s="175" t="s">
        <v>115</v>
      </c>
      <c r="J808" s="175">
        <v>1</v>
      </c>
      <c r="K808" s="107">
        <v>433.68793036081496</v>
      </c>
      <c r="L808" s="107">
        <f t="shared" si="222"/>
        <v>520.42999999999995</v>
      </c>
      <c r="M808" s="104">
        <f t="shared" si="223"/>
        <v>0</v>
      </c>
      <c r="N808" s="105">
        <f t="shared" si="224"/>
        <v>433.68793036081496</v>
      </c>
      <c r="O808" s="105">
        <f t="shared" si="225"/>
        <v>0</v>
      </c>
      <c r="P808" s="106">
        <f t="shared" si="226"/>
        <v>520.42999999999995</v>
      </c>
      <c r="Q808" s="106">
        <f t="shared" si="227"/>
        <v>0</v>
      </c>
    </row>
    <row r="809" spans="2:17" ht="14.45" customHeight="1">
      <c r="B809" s="174"/>
      <c r="C809" s="198" t="s">
        <v>455</v>
      </c>
      <c r="D809" s="137"/>
      <c r="E809" s="103"/>
      <c r="F809" s="71">
        <v>12180911001</v>
      </c>
      <c r="G809" s="224" t="s">
        <v>601</v>
      </c>
      <c r="H809" s="95"/>
      <c r="I809" s="175" t="s">
        <v>115</v>
      </c>
      <c r="J809" s="175">
        <v>1</v>
      </c>
      <c r="K809" s="107">
        <v>468.14744318939523</v>
      </c>
      <c r="L809" s="107">
        <f t="shared" si="222"/>
        <v>561.78</v>
      </c>
      <c r="M809" s="104">
        <f t="shared" si="223"/>
        <v>0</v>
      </c>
      <c r="N809" s="105">
        <f t="shared" si="224"/>
        <v>468.14744318939523</v>
      </c>
      <c r="O809" s="105">
        <f t="shared" si="225"/>
        <v>0</v>
      </c>
      <c r="P809" s="106">
        <f t="shared" si="226"/>
        <v>561.78</v>
      </c>
      <c r="Q809" s="106">
        <f t="shared" si="227"/>
        <v>0</v>
      </c>
    </row>
    <row r="810" spans="2:17" ht="14.45" customHeight="1">
      <c r="B810" s="174"/>
      <c r="C810" s="198" t="s">
        <v>455</v>
      </c>
      <c r="D810" s="137"/>
      <c r="E810" s="103"/>
      <c r="F810" s="71">
        <v>12181011001</v>
      </c>
      <c r="G810" s="224" t="s">
        <v>602</v>
      </c>
      <c r="H810" s="95"/>
      <c r="I810" s="175" t="s">
        <v>115</v>
      </c>
      <c r="J810" s="175">
        <v>1</v>
      </c>
      <c r="K810" s="107">
        <v>522.67041786894947</v>
      </c>
      <c r="L810" s="107">
        <f t="shared" si="222"/>
        <v>627.20000000000005</v>
      </c>
      <c r="M810" s="104">
        <f t="shared" si="223"/>
        <v>0</v>
      </c>
      <c r="N810" s="105">
        <f t="shared" si="224"/>
        <v>522.67041786894947</v>
      </c>
      <c r="O810" s="105">
        <f t="shared" si="225"/>
        <v>0</v>
      </c>
      <c r="P810" s="106">
        <f t="shared" si="226"/>
        <v>627.20000000000005</v>
      </c>
      <c r="Q810" s="106">
        <f t="shared" si="227"/>
        <v>0</v>
      </c>
    </row>
    <row r="811" spans="2:17" ht="14.45" customHeight="1">
      <c r="B811" s="174"/>
      <c r="C811" s="198" t="s">
        <v>455</v>
      </c>
      <c r="D811" s="137"/>
      <c r="E811" s="103"/>
      <c r="F811" s="71">
        <v>12181111001</v>
      </c>
      <c r="G811" s="224" t="s">
        <v>603</v>
      </c>
      <c r="H811" s="95"/>
      <c r="I811" s="175" t="s">
        <v>115</v>
      </c>
      <c r="J811" s="175">
        <v>1</v>
      </c>
      <c r="K811" s="107">
        <v>558.56402006694645</v>
      </c>
      <c r="L811" s="107">
        <f t="shared" si="222"/>
        <v>670.28</v>
      </c>
      <c r="M811" s="104">
        <f t="shared" si="223"/>
        <v>0</v>
      </c>
      <c r="N811" s="105">
        <f t="shared" si="224"/>
        <v>558.56402006694645</v>
      </c>
      <c r="O811" s="105">
        <f t="shared" si="225"/>
        <v>0</v>
      </c>
      <c r="P811" s="106">
        <f t="shared" si="226"/>
        <v>670.28</v>
      </c>
      <c r="Q811" s="106">
        <f t="shared" si="227"/>
        <v>0</v>
      </c>
    </row>
    <row r="812" spans="2:17" ht="14.45" customHeight="1">
      <c r="B812" s="174"/>
      <c r="C812" s="198" t="s">
        <v>455</v>
      </c>
      <c r="D812" s="137"/>
      <c r="E812" s="103"/>
      <c r="F812" s="71">
        <v>12181211001</v>
      </c>
      <c r="G812" s="224" t="s">
        <v>604</v>
      </c>
      <c r="H812" s="95"/>
      <c r="I812" s="175" t="s">
        <v>115</v>
      </c>
      <c r="J812" s="175">
        <v>1</v>
      </c>
      <c r="K812" s="107">
        <v>595.85034367178082</v>
      </c>
      <c r="L812" s="107">
        <f t="shared" si="222"/>
        <v>715.02</v>
      </c>
      <c r="M812" s="104">
        <f t="shared" si="223"/>
        <v>0</v>
      </c>
      <c r="N812" s="105">
        <f t="shared" si="224"/>
        <v>595.85034367178082</v>
      </c>
      <c r="O812" s="105">
        <f t="shared" si="225"/>
        <v>0</v>
      </c>
      <c r="P812" s="106">
        <f t="shared" si="226"/>
        <v>715.02</v>
      </c>
      <c r="Q812" s="106">
        <f t="shared" si="227"/>
        <v>0</v>
      </c>
    </row>
    <row r="813" spans="2:17" ht="14.45" customHeight="1">
      <c r="B813" s="174"/>
      <c r="C813" s="198"/>
      <c r="D813" s="137"/>
      <c r="E813" s="103"/>
      <c r="F813" s="71"/>
      <c r="G813" s="224"/>
      <c r="H813" s="95"/>
      <c r="I813" s="175"/>
      <c r="J813" s="175"/>
      <c r="K813" s="107"/>
      <c r="L813" s="107"/>
      <c r="M813" s="104"/>
      <c r="N813" s="105"/>
      <c r="O813" s="105"/>
      <c r="P813" s="106"/>
      <c r="Q813" s="106"/>
    </row>
    <row r="814" spans="2:17" ht="14.45" customHeight="1">
      <c r="B814" s="171"/>
      <c r="C814" s="171" t="s">
        <v>455</v>
      </c>
      <c r="D814" s="91" t="s">
        <v>23</v>
      </c>
      <c r="E814" s="172"/>
      <c r="F814" s="93">
        <v>12080211002</v>
      </c>
      <c r="G814" s="225" t="s">
        <v>605</v>
      </c>
      <c r="H814" s="95"/>
      <c r="I814" s="172" t="s">
        <v>115</v>
      </c>
      <c r="J814" s="172">
        <v>1</v>
      </c>
      <c r="K814" s="96">
        <v>215.58224232173797</v>
      </c>
      <c r="L814" s="96">
        <f t="shared" ref="L814:L831" si="228">ROUND((K814*$C$3),2)</f>
        <v>258.7</v>
      </c>
      <c r="M814" s="97">
        <f t="shared" ref="M814:M831" si="229">L814*H814</f>
        <v>0</v>
      </c>
      <c r="N814" s="98">
        <f t="shared" ref="N814:N831" si="230">K814*(1-$F$5-$F$7)*(1-$F$9)*(1+$F$11)</f>
        <v>215.58224232173797</v>
      </c>
      <c r="O814" s="98">
        <f t="shared" ref="O814:O831" si="231">N814*H814</f>
        <v>0</v>
      </c>
      <c r="P814" s="106">
        <f t="shared" ref="P814:P831" si="232">ROUND((N814*$C$3),2)</f>
        <v>258.7</v>
      </c>
      <c r="Q814" s="106">
        <f t="shared" ref="Q814:Q831" si="233">P814*H814</f>
        <v>0</v>
      </c>
    </row>
    <row r="815" spans="2:17" ht="14.45" customHeight="1">
      <c r="B815" s="171"/>
      <c r="C815" s="171" t="s">
        <v>455</v>
      </c>
      <c r="D815" s="91" t="s">
        <v>23</v>
      </c>
      <c r="E815" s="172"/>
      <c r="F815" s="93">
        <v>12080311002</v>
      </c>
      <c r="G815" s="225" t="s">
        <v>606</v>
      </c>
      <c r="H815" s="95"/>
      <c r="I815" s="172" t="s">
        <v>115</v>
      </c>
      <c r="J815" s="172">
        <v>1</v>
      </c>
      <c r="K815" s="96">
        <v>252.8685659265723</v>
      </c>
      <c r="L815" s="96">
        <f t="shared" si="228"/>
        <v>303.44</v>
      </c>
      <c r="M815" s="97">
        <f t="shared" si="229"/>
        <v>0</v>
      </c>
      <c r="N815" s="98">
        <f t="shared" si="230"/>
        <v>252.8685659265723</v>
      </c>
      <c r="O815" s="98">
        <f t="shared" si="231"/>
        <v>0</v>
      </c>
      <c r="P815" s="106">
        <f t="shared" si="232"/>
        <v>303.44</v>
      </c>
      <c r="Q815" s="106">
        <f t="shared" si="233"/>
        <v>0</v>
      </c>
    </row>
    <row r="816" spans="2:17" ht="14.45" customHeight="1">
      <c r="B816" s="171"/>
      <c r="C816" s="171" t="s">
        <v>455</v>
      </c>
      <c r="D816" s="91" t="s">
        <v>23</v>
      </c>
      <c r="E816" s="172"/>
      <c r="F816" s="93">
        <v>12080411002</v>
      </c>
      <c r="G816" s="225" t="s">
        <v>607</v>
      </c>
      <c r="H816" s="95"/>
      <c r="I816" s="172" t="s">
        <v>115</v>
      </c>
      <c r="J816" s="172">
        <v>1</v>
      </c>
      <c r="K816" s="96">
        <v>295.93261497165275</v>
      </c>
      <c r="L816" s="96">
        <f t="shared" si="228"/>
        <v>355.12</v>
      </c>
      <c r="M816" s="97">
        <f t="shared" si="229"/>
        <v>0</v>
      </c>
      <c r="N816" s="98">
        <f t="shared" si="230"/>
        <v>295.93261497165275</v>
      </c>
      <c r="O816" s="98">
        <f t="shared" si="231"/>
        <v>0</v>
      </c>
      <c r="P816" s="106">
        <f t="shared" si="232"/>
        <v>355.12</v>
      </c>
      <c r="Q816" s="106">
        <f t="shared" si="233"/>
        <v>0</v>
      </c>
    </row>
    <row r="817" spans="2:17" ht="14.45" customHeight="1">
      <c r="B817" s="171"/>
      <c r="C817" s="171" t="s">
        <v>455</v>
      </c>
      <c r="D817" s="91" t="s">
        <v>23</v>
      </c>
      <c r="E817" s="172"/>
      <c r="F817" s="93">
        <v>12080511002</v>
      </c>
      <c r="G817" s="225" t="s">
        <v>608</v>
      </c>
      <c r="H817" s="95"/>
      <c r="I817" s="172" t="s">
        <v>115</v>
      </c>
      <c r="J817" s="172">
        <v>1</v>
      </c>
      <c r="K817" s="96">
        <v>341.85105343470678</v>
      </c>
      <c r="L817" s="96">
        <f t="shared" si="228"/>
        <v>410.22</v>
      </c>
      <c r="M817" s="97">
        <f t="shared" si="229"/>
        <v>0</v>
      </c>
      <c r="N817" s="98">
        <f t="shared" si="230"/>
        <v>341.85105343470678</v>
      </c>
      <c r="O817" s="98">
        <f t="shared" si="231"/>
        <v>0</v>
      </c>
      <c r="P817" s="106">
        <f t="shared" si="232"/>
        <v>410.22</v>
      </c>
      <c r="Q817" s="106">
        <f t="shared" si="233"/>
        <v>0</v>
      </c>
    </row>
    <row r="818" spans="2:17" ht="14.45" customHeight="1">
      <c r="B818" s="171"/>
      <c r="C818" s="171" t="s">
        <v>455</v>
      </c>
      <c r="D818" s="91" t="s">
        <v>23</v>
      </c>
      <c r="E818" s="172"/>
      <c r="F818" s="93">
        <v>12080611002</v>
      </c>
      <c r="G818" s="225" t="s">
        <v>609</v>
      </c>
      <c r="H818" s="95"/>
      <c r="I818" s="172" t="s">
        <v>115</v>
      </c>
      <c r="J818" s="172">
        <v>1</v>
      </c>
      <c r="K818" s="96">
        <v>387.76949189776087</v>
      </c>
      <c r="L818" s="96">
        <f t="shared" si="228"/>
        <v>465.32</v>
      </c>
      <c r="M818" s="97">
        <f t="shared" si="229"/>
        <v>0</v>
      </c>
      <c r="N818" s="98">
        <f t="shared" si="230"/>
        <v>387.76949189776087</v>
      </c>
      <c r="O818" s="98">
        <f t="shared" si="231"/>
        <v>0</v>
      </c>
      <c r="P818" s="106">
        <f t="shared" si="232"/>
        <v>465.32</v>
      </c>
      <c r="Q818" s="106">
        <f t="shared" si="233"/>
        <v>0</v>
      </c>
    </row>
    <row r="819" spans="2:17" ht="14.45" customHeight="1">
      <c r="B819" s="171"/>
      <c r="C819" s="171" t="s">
        <v>455</v>
      </c>
      <c r="D819" s="91" t="s">
        <v>23</v>
      </c>
      <c r="E819" s="172"/>
      <c r="F819" s="93">
        <v>12080711002</v>
      </c>
      <c r="G819" s="225" t="s">
        <v>610</v>
      </c>
      <c r="H819" s="95"/>
      <c r="I819" s="172" t="s">
        <v>115</v>
      </c>
      <c r="J819" s="172">
        <v>1</v>
      </c>
      <c r="K819" s="96">
        <v>442.30625589817492</v>
      </c>
      <c r="L819" s="96">
        <f t="shared" si="228"/>
        <v>530.77</v>
      </c>
      <c r="M819" s="97">
        <f t="shared" si="229"/>
        <v>0</v>
      </c>
      <c r="N819" s="98">
        <f t="shared" si="230"/>
        <v>442.30625589817492</v>
      </c>
      <c r="O819" s="98">
        <f t="shared" si="231"/>
        <v>0</v>
      </c>
      <c r="P819" s="106">
        <f t="shared" si="232"/>
        <v>530.77</v>
      </c>
      <c r="Q819" s="106">
        <f t="shared" si="233"/>
        <v>0</v>
      </c>
    </row>
    <row r="820" spans="2:17" ht="14.45" customHeight="1">
      <c r="B820" s="171"/>
      <c r="C820" s="171" t="s">
        <v>455</v>
      </c>
      <c r="D820" s="91" t="s">
        <v>23</v>
      </c>
      <c r="E820" s="172"/>
      <c r="F820" s="93">
        <v>12080811002</v>
      </c>
      <c r="G820" s="225" t="s">
        <v>611</v>
      </c>
      <c r="H820" s="95"/>
      <c r="I820" s="172" t="s">
        <v>115</v>
      </c>
      <c r="J820" s="172">
        <v>1</v>
      </c>
      <c r="K820" s="96">
        <v>495.40893052917238</v>
      </c>
      <c r="L820" s="96">
        <f t="shared" si="228"/>
        <v>594.49</v>
      </c>
      <c r="M820" s="97">
        <f t="shared" si="229"/>
        <v>0</v>
      </c>
      <c r="N820" s="98">
        <f t="shared" si="230"/>
        <v>495.40893052917238</v>
      </c>
      <c r="O820" s="98">
        <f t="shared" si="231"/>
        <v>0</v>
      </c>
      <c r="P820" s="106">
        <f t="shared" si="232"/>
        <v>594.49</v>
      </c>
      <c r="Q820" s="106">
        <f t="shared" si="233"/>
        <v>0</v>
      </c>
    </row>
    <row r="821" spans="2:17" ht="14.45" customHeight="1">
      <c r="B821" s="171"/>
      <c r="C821" s="171" t="s">
        <v>455</v>
      </c>
      <c r="D821" s="91" t="s">
        <v>23</v>
      </c>
      <c r="E821" s="172"/>
      <c r="F821" s="93">
        <v>12080911002</v>
      </c>
      <c r="G821" s="225" t="s">
        <v>612</v>
      </c>
      <c r="H821" s="95"/>
      <c r="I821" s="172" t="s">
        <v>115</v>
      </c>
      <c r="J821" s="172">
        <v>1</v>
      </c>
      <c r="K821" s="96">
        <v>541.32736899222652</v>
      </c>
      <c r="L821" s="96">
        <f t="shared" si="228"/>
        <v>649.59</v>
      </c>
      <c r="M821" s="97">
        <f t="shared" si="229"/>
        <v>0</v>
      </c>
      <c r="N821" s="98">
        <f t="shared" si="230"/>
        <v>541.32736899222652</v>
      </c>
      <c r="O821" s="98">
        <f t="shared" si="231"/>
        <v>0</v>
      </c>
      <c r="P821" s="106">
        <f t="shared" si="232"/>
        <v>649.59</v>
      </c>
      <c r="Q821" s="106">
        <f t="shared" si="233"/>
        <v>0</v>
      </c>
    </row>
    <row r="822" spans="2:17" ht="14.45" customHeight="1">
      <c r="B822" s="171"/>
      <c r="C822" s="171" t="s">
        <v>455</v>
      </c>
      <c r="D822" s="91" t="s">
        <v>23</v>
      </c>
      <c r="E822" s="172"/>
      <c r="F822" s="93">
        <v>12081011002</v>
      </c>
      <c r="G822" s="225" t="s">
        <v>613</v>
      </c>
      <c r="H822" s="95"/>
      <c r="I822" s="172" t="s">
        <v>115</v>
      </c>
      <c r="J822" s="172">
        <v>1</v>
      </c>
      <c r="K822" s="96">
        <v>587.27338609700018</v>
      </c>
      <c r="L822" s="96">
        <f t="shared" si="228"/>
        <v>704.73</v>
      </c>
      <c r="M822" s="97">
        <f t="shared" si="229"/>
        <v>0</v>
      </c>
      <c r="N822" s="98">
        <f t="shared" si="230"/>
        <v>587.27338609700018</v>
      </c>
      <c r="O822" s="98">
        <f t="shared" si="231"/>
        <v>0</v>
      </c>
      <c r="P822" s="106">
        <f t="shared" si="232"/>
        <v>704.73</v>
      </c>
      <c r="Q822" s="106">
        <f t="shared" si="233"/>
        <v>0</v>
      </c>
    </row>
    <row r="823" spans="2:17" ht="14.45" customHeight="1">
      <c r="B823" s="171"/>
      <c r="C823" s="171" t="s">
        <v>455</v>
      </c>
      <c r="D823" s="91" t="s">
        <v>23</v>
      </c>
      <c r="E823" s="172"/>
      <c r="F823" s="93">
        <v>12081111002</v>
      </c>
      <c r="G823" s="225" t="s">
        <v>614</v>
      </c>
      <c r="H823" s="95"/>
      <c r="I823" s="172" t="s">
        <v>115</v>
      </c>
      <c r="J823" s="172">
        <v>1</v>
      </c>
      <c r="K823" s="96">
        <v>640.36227140713765</v>
      </c>
      <c r="L823" s="96">
        <f t="shared" si="228"/>
        <v>768.43</v>
      </c>
      <c r="M823" s="97">
        <f t="shared" si="229"/>
        <v>0</v>
      </c>
      <c r="N823" s="98">
        <f t="shared" si="230"/>
        <v>640.36227140713765</v>
      </c>
      <c r="O823" s="98">
        <f t="shared" si="231"/>
        <v>0</v>
      </c>
      <c r="P823" s="106">
        <f t="shared" si="232"/>
        <v>768.43</v>
      </c>
      <c r="Q823" s="106">
        <f t="shared" si="233"/>
        <v>0</v>
      </c>
    </row>
    <row r="824" spans="2:17" ht="14.45" customHeight="1">
      <c r="B824" s="171"/>
      <c r="C824" s="171" t="s">
        <v>455</v>
      </c>
      <c r="D824" s="91" t="s">
        <v>23</v>
      </c>
      <c r="E824" s="172"/>
      <c r="F824" s="93">
        <v>12081211002</v>
      </c>
      <c r="G824" s="225" t="s">
        <v>615</v>
      </c>
      <c r="H824" s="95"/>
      <c r="I824" s="172" t="s">
        <v>115</v>
      </c>
      <c r="J824" s="172">
        <v>1</v>
      </c>
      <c r="K824" s="96">
        <v>676.22829496341524</v>
      </c>
      <c r="L824" s="96">
        <f t="shared" si="228"/>
        <v>811.47</v>
      </c>
      <c r="M824" s="97">
        <f t="shared" si="229"/>
        <v>0</v>
      </c>
      <c r="N824" s="98">
        <f t="shared" si="230"/>
        <v>676.22829496341524</v>
      </c>
      <c r="O824" s="98">
        <f t="shared" si="231"/>
        <v>0</v>
      </c>
      <c r="P824" s="106">
        <f t="shared" si="232"/>
        <v>811.47</v>
      </c>
      <c r="Q824" s="106">
        <f t="shared" si="233"/>
        <v>0</v>
      </c>
    </row>
    <row r="825" spans="2:17" ht="14.45" customHeight="1">
      <c r="B825" s="174"/>
      <c r="C825" s="171" t="s">
        <v>455</v>
      </c>
      <c r="D825" s="91" t="s">
        <v>23</v>
      </c>
      <c r="E825" s="172"/>
      <c r="F825" s="93">
        <v>12075581001</v>
      </c>
      <c r="G825" s="173" t="s">
        <v>616</v>
      </c>
      <c r="H825" s="95"/>
      <c r="I825" s="172" t="s">
        <v>115</v>
      </c>
      <c r="J825" s="172">
        <v>1</v>
      </c>
      <c r="K825" s="96">
        <v>26.889175676563205</v>
      </c>
      <c r="L825" s="96">
        <f t="shared" si="228"/>
        <v>32.270000000000003</v>
      </c>
      <c r="M825" s="97">
        <f t="shared" si="229"/>
        <v>0</v>
      </c>
      <c r="N825" s="98">
        <f t="shared" si="230"/>
        <v>26.889175676563205</v>
      </c>
      <c r="O825" s="98">
        <f t="shared" si="231"/>
        <v>0</v>
      </c>
      <c r="P825" s="106">
        <f t="shared" si="232"/>
        <v>32.270000000000003</v>
      </c>
      <c r="Q825" s="106">
        <f t="shared" si="233"/>
        <v>0</v>
      </c>
    </row>
    <row r="826" spans="2:17" ht="14.45" customHeight="1">
      <c r="B826" s="171"/>
      <c r="C826" s="171" t="s">
        <v>455</v>
      </c>
      <c r="D826" s="91" t="s">
        <v>23</v>
      </c>
      <c r="E826" s="172"/>
      <c r="F826" s="93">
        <v>12081221001</v>
      </c>
      <c r="G826" s="173" t="s">
        <v>617</v>
      </c>
      <c r="H826" s="95"/>
      <c r="I826" s="91" t="s">
        <v>115</v>
      </c>
      <c r="J826" s="110">
        <v>1</v>
      </c>
      <c r="K826" s="96">
        <v>47.049162773555715</v>
      </c>
      <c r="L826" s="96">
        <f t="shared" si="228"/>
        <v>56.46</v>
      </c>
      <c r="M826" s="97">
        <f t="shared" si="229"/>
        <v>0</v>
      </c>
      <c r="N826" s="98">
        <f t="shared" si="230"/>
        <v>47.049162773555715</v>
      </c>
      <c r="O826" s="98">
        <f t="shared" si="231"/>
        <v>0</v>
      </c>
      <c r="P826" s="106">
        <f t="shared" si="232"/>
        <v>56.46</v>
      </c>
      <c r="Q826" s="106">
        <f t="shared" si="233"/>
        <v>0</v>
      </c>
    </row>
    <row r="827" spans="2:17" ht="14.45" customHeight="1">
      <c r="B827" s="171"/>
      <c r="C827" s="171" t="s">
        <v>455</v>
      </c>
      <c r="D827" s="91" t="s">
        <v>23</v>
      </c>
      <c r="E827" s="172"/>
      <c r="F827" s="93">
        <v>13152241001</v>
      </c>
      <c r="G827" s="173" t="s">
        <v>618</v>
      </c>
      <c r="H827" s="95"/>
      <c r="I827" s="172" t="s">
        <v>115</v>
      </c>
      <c r="J827" s="110">
        <v>1</v>
      </c>
      <c r="K827" s="96">
        <v>70.118696571960953</v>
      </c>
      <c r="L827" s="96">
        <f t="shared" si="228"/>
        <v>84.14</v>
      </c>
      <c r="M827" s="97">
        <f t="shared" si="229"/>
        <v>0</v>
      </c>
      <c r="N827" s="98">
        <f t="shared" si="230"/>
        <v>70.118696571960953</v>
      </c>
      <c r="O827" s="98">
        <f t="shared" si="231"/>
        <v>0</v>
      </c>
      <c r="P827" s="106">
        <f t="shared" si="232"/>
        <v>84.14</v>
      </c>
      <c r="Q827" s="106">
        <f t="shared" si="233"/>
        <v>0</v>
      </c>
    </row>
    <row r="828" spans="2:17" ht="14.45" customHeight="1">
      <c r="B828" s="191"/>
      <c r="C828" s="171" t="s">
        <v>455</v>
      </c>
      <c r="D828" s="91" t="s">
        <v>23</v>
      </c>
      <c r="E828" s="172"/>
      <c r="F828" s="93">
        <v>12005461001</v>
      </c>
      <c r="G828" s="173" t="s">
        <v>619</v>
      </c>
      <c r="H828" s="95"/>
      <c r="I828" s="172" t="s">
        <v>115</v>
      </c>
      <c r="J828" s="172">
        <v>10</v>
      </c>
      <c r="K828" s="96">
        <v>8.6183255373600005</v>
      </c>
      <c r="L828" s="96">
        <f t="shared" si="228"/>
        <v>10.34</v>
      </c>
      <c r="M828" s="97">
        <f t="shared" si="229"/>
        <v>0</v>
      </c>
      <c r="N828" s="98">
        <f t="shared" si="230"/>
        <v>8.6183255373600005</v>
      </c>
      <c r="O828" s="98">
        <f t="shared" si="231"/>
        <v>0</v>
      </c>
      <c r="P828" s="106">
        <f t="shared" si="232"/>
        <v>10.34</v>
      </c>
      <c r="Q828" s="106">
        <f t="shared" si="233"/>
        <v>0</v>
      </c>
    </row>
    <row r="829" spans="2:17" ht="14.45" customHeight="1">
      <c r="B829" s="191"/>
      <c r="C829" s="171" t="s">
        <v>455</v>
      </c>
      <c r="D829" s="91" t="s">
        <v>23</v>
      </c>
      <c r="E829" s="172"/>
      <c r="F829" s="93">
        <v>12460441001</v>
      </c>
      <c r="G829" s="173" t="s">
        <v>620</v>
      </c>
      <c r="H829" s="95"/>
      <c r="I829" s="172" t="s">
        <v>115</v>
      </c>
      <c r="J829" s="172">
        <v>10</v>
      </c>
      <c r="K829" s="96">
        <v>6.8119245047293431</v>
      </c>
      <c r="L829" s="96">
        <f t="shared" si="228"/>
        <v>8.17</v>
      </c>
      <c r="M829" s="97">
        <f t="shared" si="229"/>
        <v>0</v>
      </c>
      <c r="N829" s="98">
        <f t="shared" si="230"/>
        <v>6.8119245047293431</v>
      </c>
      <c r="O829" s="98">
        <f t="shared" si="231"/>
        <v>0</v>
      </c>
      <c r="P829" s="106">
        <f t="shared" si="232"/>
        <v>8.17</v>
      </c>
      <c r="Q829" s="106">
        <f t="shared" si="233"/>
        <v>0</v>
      </c>
    </row>
    <row r="830" spans="2:17" ht="14.45" customHeight="1">
      <c r="B830" s="191"/>
      <c r="C830" s="171" t="s">
        <v>455</v>
      </c>
      <c r="D830" s="91" t="s">
        <v>23</v>
      </c>
      <c r="E830" s="172"/>
      <c r="F830" s="93">
        <v>12506071002</v>
      </c>
      <c r="G830" s="173" t="s">
        <v>621</v>
      </c>
      <c r="H830" s="95"/>
      <c r="I830" s="172" t="s">
        <v>115</v>
      </c>
      <c r="J830" s="172">
        <v>10</v>
      </c>
      <c r="K830" s="96">
        <v>6.8119245047293431</v>
      </c>
      <c r="L830" s="96">
        <f t="shared" si="228"/>
        <v>8.17</v>
      </c>
      <c r="M830" s="97">
        <f t="shared" si="229"/>
        <v>0</v>
      </c>
      <c r="N830" s="98">
        <f t="shared" si="230"/>
        <v>6.8119245047293431</v>
      </c>
      <c r="O830" s="98">
        <f t="shared" si="231"/>
        <v>0</v>
      </c>
      <c r="P830" s="106">
        <f t="shared" si="232"/>
        <v>8.17</v>
      </c>
      <c r="Q830" s="106">
        <f t="shared" si="233"/>
        <v>0</v>
      </c>
    </row>
    <row r="831" spans="2:17" ht="14.45" customHeight="1">
      <c r="B831" s="191"/>
      <c r="C831" s="171" t="s">
        <v>455</v>
      </c>
      <c r="D831" s="91" t="s">
        <v>23</v>
      </c>
      <c r="E831" s="172"/>
      <c r="F831" s="93">
        <v>12506171002</v>
      </c>
      <c r="G831" s="173" t="s">
        <v>622</v>
      </c>
      <c r="H831" s="95"/>
      <c r="I831" s="172" t="s">
        <v>115</v>
      </c>
      <c r="J831" s="172">
        <v>10</v>
      </c>
      <c r="K831" s="96">
        <v>6.8119245047293431</v>
      </c>
      <c r="L831" s="96">
        <f t="shared" si="228"/>
        <v>8.17</v>
      </c>
      <c r="M831" s="97">
        <f t="shared" si="229"/>
        <v>0</v>
      </c>
      <c r="N831" s="98">
        <f t="shared" si="230"/>
        <v>6.8119245047293431</v>
      </c>
      <c r="O831" s="98">
        <f t="shared" si="231"/>
        <v>0</v>
      </c>
      <c r="P831" s="99">
        <f t="shared" si="232"/>
        <v>8.17</v>
      </c>
      <c r="Q831" s="99">
        <f t="shared" si="233"/>
        <v>0</v>
      </c>
    </row>
    <row r="832" spans="2:17" ht="14.45" customHeight="1">
      <c r="B832" s="180"/>
      <c r="C832" s="198"/>
      <c r="D832" s="137"/>
      <c r="E832" s="226"/>
      <c r="F832" s="71"/>
      <c r="G832" s="227"/>
      <c r="H832" s="95"/>
      <c r="I832" s="226"/>
      <c r="J832" s="226"/>
      <c r="K832" s="107"/>
      <c r="L832" s="107"/>
      <c r="M832" s="104"/>
      <c r="N832" s="105"/>
      <c r="O832" s="105"/>
      <c r="P832" s="106"/>
      <c r="Q832" s="106"/>
    </row>
    <row r="833" spans="2:17" ht="14.45" customHeight="1">
      <c r="B833" s="174"/>
      <c r="C833" s="198" t="s">
        <v>455</v>
      </c>
      <c r="D833" s="137"/>
      <c r="E833" s="175"/>
      <c r="F833" s="71">
        <v>12197581001</v>
      </c>
      <c r="G833" s="176" t="s">
        <v>410</v>
      </c>
      <c r="H833" s="95"/>
      <c r="I833" s="175" t="s">
        <v>115</v>
      </c>
      <c r="J833" s="111">
        <v>1</v>
      </c>
      <c r="K833" s="107">
        <v>109.00458139652926</v>
      </c>
      <c r="L833" s="107">
        <f>ROUND((K833*$C$3),2)</f>
        <v>130.81</v>
      </c>
      <c r="M833" s="104">
        <f>L833*H833</f>
        <v>0</v>
      </c>
      <c r="N833" s="105">
        <f>K833*(1-$F$5-$F$7)*(1-$F$9)*(1+$F$11)</f>
        <v>109.00458139652926</v>
      </c>
      <c r="O833" s="105">
        <f>N833*H833</f>
        <v>0</v>
      </c>
      <c r="P833" s="106">
        <f>ROUND((N833*$C$3),2)</f>
        <v>130.81</v>
      </c>
      <c r="Q833" s="106">
        <f>P833*H833</f>
        <v>0</v>
      </c>
    </row>
    <row r="834" spans="2:17" ht="14.45" customHeight="1">
      <c r="B834" s="174"/>
      <c r="C834" s="198" t="s">
        <v>455</v>
      </c>
      <c r="D834" s="137"/>
      <c r="E834" s="175"/>
      <c r="F834" s="71">
        <v>12197571001</v>
      </c>
      <c r="G834" s="176" t="s">
        <v>411</v>
      </c>
      <c r="H834" s="95"/>
      <c r="I834" s="175" t="s">
        <v>115</v>
      </c>
      <c r="J834" s="111">
        <v>1</v>
      </c>
      <c r="K834" s="107">
        <v>148.7040361518244</v>
      </c>
      <c r="L834" s="107">
        <f>ROUND((K834*$C$3),2)</f>
        <v>178.44</v>
      </c>
      <c r="M834" s="104">
        <f>L834*H834</f>
        <v>0</v>
      </c>
      <c r="N834" s="105">
        <f>K834*(1-$F$5-$F$7)*(1-$F$9)*(1+$F$11)</f>
        <v>148.7040361518244</v>
      </c>
      <c r="O834" s="105">
        <f>N834*H834</f>
        <v>0</v>
      </c>
      <c r="P834" s="106">
        <f>ROUND((N834*$C$3),2)</f>
        <v>178.44</v>
      </c>
      <c r="Q834" s="106">
        <f>P834*H834</f>
        <v>0</v>
      </c>
    </row>
    <row r="835" spans="2:17" ht="14.45" customHeight="1">
      <c r="B835" s="177"/>
      <c r="C835" s="174"/>
      <c r="D835" s="137"/>
      <c r="E835" s="175"/>
      <c r="F835" s="71"/>
      <c r="G835" s="176"/>
      <c r="H835" s="95"/>
      <c r="I835" s="175"/>
      <c r="J835" s="175"/>
      <c r="K835" s="107"/>
      <c r="L835" s="107"/>
      <c r="M835" s="104"/>
      <c r="N835" s="105"/>
      <c r="O835" s="105"/>
      <c r="P835" s="106"/>
      <c r="Q835" s="106"/>
    </row>
    <row r="836" spans="2:17" s="401" customFormat="1" ht="26.45" customHeight="1">
      <c r="B836" s="177" t="s">
        <v>76</v>
      </c>
      <c r="C836" s="207" t="s">
        <v>455</v>
      </c>
      <c r="D836" s="168"/>
      <c r="E836" s="178"/>
      <c r="F836" s="115">
        <v>12692521001</v>
      </c>
      <c r="G836" s="179" t="s">
        <v>623</v>
      </c>
      <c r="H836" s="117"/>
      <c r="I836" s="178" t="s">
        <v>115</v>
      </c>
      <c r="J836" s="178">
        <v>1</v>
      </c>
      <c r="K836" s="243">
        <v>12.920593645610111</v>
      </c>
      <c r="L836" s="243">
        <f>ROUND((K836*$C$3),2)</f>
        <v>15.5</v>
      </c>
      <c r="M836" s="118">
        <f>L836*H836</f>
        <v>0</v>
      </c>
      <c r="N836" s="119">
        <f>K836*(1-$F$5-$F$7)*(1-$F$9)*(1+$F$11)</f>
        <v>12.920593645610111</v>
      </c>
      <c r="O836" s="119">
        <f>N836*H836</f>
        <v>0</v>
      </c>
      <c r="P836" s="120">
        <f>ROUND((N836*$C$3),2)</f>
        <v>15.5</v>
      </c>
      <c r="Q836" s="120">
        <f>P836*H836</f>
        <v>0</v>
      </c>
    </row>
    <row r="837" spans="2:17" ht="14.45" customHeight="1">
      <c r="B837" s="177"/>
      <c r="C837" s="198"/>
      <c r="D837" s="137"/>
      <c r="E837" s="175"/>
      <c r="F837" s="71"/>
      <c r="G837" s="176"/>
      <c r="H837" s="95"/>
      <c r="I837" s="175"/>
      <c r="J837" s="175"/>
      <c r="K837" s="107"/>
      <c r="L837" s="107"/>
      <c r="M837" s="104"/>
      <c r="N837" s="105"/>
      <c r="O837" s="105"/>
      <c r="P837" s="106"/>
      <c r="Q837" s="106"/>
    </row>
    <row r="838" spans="2:17" ht="14.45" customHeight="1">
      <c r="B838" s="195"/>
      <c r="C838" s="183" t="s">
        <v>455</v>
      </c>
      <c r="D838" s="183"/>
      <c r="E838" s="184"/>
      <c r="F838" s="185"/>
      <c r="G838" s="186" t="s">
        <v>624</v>
      </c>
      <c r="H838" s="188"/>
      <c r="I838" s="188"/>
      <c r="J838" s="188"/>
      <c r="K838" s="134"/>
      <c r="L838" s="134"/>
      <c r="M838" s="189"/>
      <c r="N838" s="190"/>
      <c r="O838" s="190"/>
      <c r="P838" s="189"/>
      <c r="Q838" s="189"/>
    </row>
    <row r="839" spans="2:17" s="401" customFormat="1" ht="14.45" customHeight="1">
      <c r="B839" s="177" t="s">
        <v>76</v>
      </c>
      <c r="C839" s="207" t="s">
        <v>455</v>
      </c>
      <c r="D839" s="168"/>
      <c r="E839" s="178"/>
      <c r="F839" s="115">
        <v>13454001001</v>
      </c>
      <c r="G839" s="179" t="s">
        <v>412</v>
      </c>
      <c r="H839" s="117"/>
      <c r="I839" s="178" t="s">
        <v>115</v>
      </c>
      <c r="J839" s="178">
        <v>1</v>
      </c>
      <c r="K839" s="243">
        <v>161.63841911829428</v>
      </c>
      <c r="L839" s="243">
        <f t="shared" ref="L839:L844" si="234">ROUND((K839*$C$3),2)</f>
        <v>193.97</v>
      </c>
      <c r="M839" s="118">
        <f t="shared" ref="M839:M844" si="235">L839*H839</f>
        <v>0</v>
      </c>
      <c r="N839" s="119">
        <f t="shared" ref="N839:N844" si="236">K839*(1-$F$5-$F$7)*(1-$F$9)*(1+$F$11)</f>
        <v>161.63841911829428</v>
      </c>
      <c r="O839" s="119">
        <f t="shared" ref="O839:O844" si="237">N839*H839</f>
        <v>0</v>
      </c>
      <c r="P839" s="120">
        <f t="shared" ref="P839:P844" si="238">ROUND((N839*$C$3),2)</f>
        <v>193.97</v>
      </c>
      <c r="Q839" s="120">
        <f t="shared" ref="Q839:Q844" si="239">P839*H839</f>
        <v>0</v>
      </c>
    </row>
    <row r="840" spans="2:17" ht="14.45" customHeight="1">
      <c r="B840" s="180"/>
      <c r="C840" s="174" t="s">
        <v>455</v>
      </c>
      <c r="D840" s="406"/>
      <c r="E840" s="175"/>
      <c r="F840" s="71">
        <v>13454101001</v>
      </c>
      <c r="G840" s="176" t="s">
        <v>413</v>
      </c>
      <c r="H840" s="95"/>
      <c r="I840" s="175" t="s">
        <v>115</v>
      </c>
      <c r="J840" s="175">
        <v>1</v>
      </c>
      <c r="K840" s="107">
        <v>178.61307309667853</v>
      </c>
      <c r="L840" s="107">
        <f t="shared" si="234"/>
        <v>214.34</v>
      </c>
      <c r="M840" s="104">
        <f t="shared" si="235"/>
        <v>0</v>
      </c>
      <c r="N840" s="105">
        <f t="shared" si="236"/>
        <v>178.61307309667853</v>
      </c>
      <c r="O840" s="105">
        <f t="shared" si="237"/>
        <v>0</v>
      </c>
      <c r="P840" s="106">
        <f t="shared" si="238"/>
        <v>214.34</v>
      </c>
      <c r="Q840" s="106">
        <f t="shared" si="239"/>
        <v>0</v>
      </c>
    </row>
    <row r="841" spans="2:17" ht="14.45" customHeight="1">
      <c r="B841" s="180"/>
      <c r="C841" s="174" t="s">
        <v>455</v>
      </c>
      <c r="D841" s="406"/>
      <c r="E841" s="175"/>
      <c r="F841" s="71">
        <v>13454201001</v>
      </c>
      <c r="G841" s="176" t="s">
        <v>414</v>
      </c>
      <c r="H841" s="95"/>
      <c r="I841" s="175" t="s">
        <v>115</v>
      </c>
      <c r="J841" s="175">
        <v>1</v>
      </c>
      <c r="K841" s="107">
        <v>211.92807229389732</v>
      </c>
      <c r="L841" s="107">
        <f t="shared" si="234"/>
        <v>254.31</v>
      </c>
      <c r="M841" s="104">
        <f t="shared" si="235"/>
        <v>0</v>
      </c>
      <c r="N841" s="105">
        <f t="shared" si="236"/>
        <v>211.92807229389732</v>
      </c>
      <c r="O841" s="105">
        <f t="shared" si="237"/>
        <v>0</v>
      </c>
      <c r="P841" s="106">
        <f t="shared" si="238"/>
        <v>254.31</v>
      </c>
      <c r="Q841" s="106">
        <f t="shared" si="239"/>
        <v>0</v>
      </c>
    </row>
    <row r="842" spans="2:17" ht="14.45" customHeight="1">
      <c r="B842" s="180"/>
      <c r="C842" s="174" t="s">
        <v>455</v>
      </c>
      <c r="D842" s="406"/>
      <c r="E842" s="175"/>
      <c r="F842" s="71">
        <v>13454301001</v>
      </c>
      <c r="G842" s="176" t="s">
        <v>415</v>
      </c>
      <c r="H842" s="95"/>
      <c r="I842" s="175" t="s">
        <v>115</v>
      </c>
      <c r="J842" s="175">
        <v>1</v>
      </c>
      <c r="K842" s="107">
        <v>242.15426361852636</v>
      </c>
      <c r="L842" s="107">
        <f t="shared" si="234"/>
        <v>290.58999999999997</v>
      </c>
      <c r="M842" s="104">
        <f t="shared" si="235"/>
        <v>0</v>
      </c>
      <c r="N842" s="105">
        <f t="shared" si="236"/>
        <v>242.15426361852636</v>
      </c>
      <c r="O842" s="105">
        <f t="shared" si="237"/>
        <v>0</v>
      </c>
      <c r="P842" s="106">
        <f t="shared" si="238"/>
        <v>290.58999999999997</v>
      </c>
      <c r="Q842" s="106">
        <f t="shared" si="239"/>
        <v>0</v>
      </c>
    </row>
    <row r="843" spans="2:17" ht="14.45" customHeight="1">
      <c r="B843" s="180"/>
      <c r="C843" s="174" t="s">
        <v>455</v>
      </c>
      <c r="D843" s="406"/>
      <c r="E843" s="175"/>
      <c r="F843" s="71">
        <v>13454401001</v>
      </c>
      <c r="G843" s="176" t="s">
        <v>416</v>
      </c>
      <c r="H843" s="95"/>
      <c r="I843" s="175" t="s">
        <v>115</v>
      </c>
      <c r="J843" s="175">
        <v>1</v>
      </c>
      <c r="K843" s="107">
        <v>284.41853205373974</v>
      </c>
      <c r="L843" s="107">
        <f t="shared" si="234"/>
        <v>341.3</v>
      </c>
      <c r="M843" s="104">
        <f t="shared" si="235"/>
        <v>0</v>
      </c>
      <c r="N843" s="105">
        <f t="shared" si="236"/>
        <v>284.41853205373974</v>
      </c>
      <c r="O843" s="105">
        <f t="shared" si="237"/>
        <v>0</v>
      </c>
      <c r="P843" s="106">
        <f t="shared" si="238"/>
        <v>341.3</v>
      </c>
      <c r="Q843" s="106">
        <f t="shared" si="239"/>
        <v>0</v>
      </c>
    </row>
    <row r="844" spans="2:17" ht="14.45" customHeight="1">
      <c r="B844" s="180"/>
      <c r="C844" s="174" t="s">
        <v>455</v>
      </c>
      <c r="D844" s="406"/>
      <c r="E844" s="175"/>
      <c r="F844" s="71">
        <v>13454501001</v>
      </c>
      <c r="G844" s="176" t="s">
        <v>417</v>
      </c>
      <c r="H844" s="95"/>
      <c r="I844" s="175" t="s">
        <v>115</v>
      </c>
      <c r="J844" s="175">
        <v>1</v>
      </c>
      <c r="K844" s="107">
        <v>313.10031944207395</v>
      </c>
      <c r="L844" s="107">
        <f t="shared" si="234"/>
        <v>375.72</v>
      </c>
      <c r="M844" s="104">
        <f t="shared" si="235"/>
        <v>0</v>
      </c>
      <c r="N844" s="105">
        <f t="shared" si="236"/>
        <v>313.10031944207395</v>
      </c>
      <c r="O844" s="105">
        <f t="shared" si="237"/>
        <v>0</v>
      </c>
      <c r="P844" s="106">
        <f t="shared" si="238"/>
        <v>375.72</v>
      </c>
      <c r="Q844" s="106">
        <f t="shared" si="239"/>
        <v>0</v>
      </c>
    </row>
    <row r="845" spans="2:17" ht="14.45" customHeight="1">
      <c r="B845" s="180"/>
      <c r="C845" s="198"/>
      <c r="D845" s="137"/>
      <c r="E845" s="175"/>
      <c r="F845" s="71"/>
      <c r="G845" s="176"/>
      <c r="H845" s="95"/>
      <c r="I845" s="175"/>
      <c r="J845" s="175"/>
      <c r="K845" s="107"/>
      <c r="L845" s="107"/>
      <c r="M845" s="104"/>
      <c r="N845" s="105"/>
      <c r="O845" s="105"/>
      <c r="P845" s="106"/>
      <c r="Q845" s="106"/>
    </row>
    <row r="846" spans="2:17" s="401" customFormat="1" ht="14.45" customHeight="1">
      <c r="B846" s="177" t="s">
        <v>76</v>
      </c>
      <c r="C846" s="207" t="s">
        <v>455</v>
      </c>
      <c r="D846" s="168"/>
      <c r="E846" s="178"/>
      <c r="F846" s="115">
        <v>13474001001</v>
      </c>
      <c r="G846" s="179" t="s">
        <v>418</v>
      </c>
      <c r="H846" s="117"/>
      <c r="I846" s="178" t="s">
        <v>115</v>
      </c>
      <c r="J846" s="178">
        <v>1</v>
      </c>
      <c r="K846" s="243">
        <v>144.55345057303182</v>
      </c>
      <c r="L846" s="243">
        <f t="shared" ref="L846:L851" si="240">ROUND((K846*$C$3),2)</f>
        <v>173.46</v>
      </c>
      <c r="M846" s="118">
        <f t="shared" ref="M846:M851" si="241">L846*H846</f>
        <v>0</v>
      </c>
      <c r="N846" s="119">
        <f t="shared" ref="N846:N851" si="242">K846*(1-$F$5-$F$7)*(1-$F$9)*(1+$F$11)</f>
        <v>144.55345057303182</v>
      </c>
      <c r="O846" s="119">
        <f t="shared" ref="O846:O851" si="243">N846*H846</f>
        <v>0</v>
      </c>
      <c r="P846" s="120">
        <f t="shared" ref="P846:P851" si="244">ROUND((N846*$C$3),2)</f>
        <v>173.46</v>
      </c>
      <c r="Q846" s="120">
        <f t="shared" ref="Q846:Q851" si="245">P846*H846</f>
        <v>0</v>
      </c>
    </row>
    <row r="847" spans="2:17" ht="14.45" customHeight="1">
      <c r="B847" s="180"/>
      <c r="C847" s="174" t="s">
        <v>455</v>
      </c>
      <c r="D847" s="406"/>
      <c r="E847" s="175"/>
      <c r="F847" s="71">
        <v>13474101001</v>
      </c>
      <c r="G847" s="176" t="s">
        <v>419</v>
      </c>
      <c r="H847" s="95"/>
      <c r="I847" s="175" t="s">
        <v>115</v>
      </c>
      <c r="J847" s="175">
        <v>1</v>
      </c>
      <c r="K847" s="107">
        <v>160.96274239616528</v>
      </c>
      <c r="L847" s="107">
        <f t="shared" si="240"/>
        <v>193.16</v>
      </c>
      <c r="M847" s="104">
        <f t="shared" si="241"/>
        <v>0</v>
      </c>
      <c r="N847" s="105">
        <f t="shared" si="242"/>
        <v>160.96274239616528</v>
      </c>
      <c r="O847" s="105">
        <f t="shared" si="243"/>
        <v>0</v>
      </c>
      <c r="P847" s="106">
        <f t="shared" si="244"/>
        <v>193.16</v>
      </c>
      <c r="Q847" s="106">
        <f t="shared" si="245"/>
        <v>0</v>
      </c>
    </row>
    <row r="848" spans="2:17" ht="14.45" customHeight="1">
      <c r="B848" s="180"/>
      <c r="C848" s="174" t="s">
        <v>455</v>
      </c>
      <c r="D848" s="406"/>
      <c r="E848" s="175"/>
      <c r="F848" s="71">
        <v>13474201001</v>
      </c>
      <c r="G848" s="176" t="s">
        <v>420</v>
      </c>
      <c r="H848" s="95"/>
      <c r="I848" s="175" t="s">
        <v>115</v>
      </c>
      <c r="J848" s="175">
        <v>1</v>
      </c>
      <c r="K848" s="107">
        <v>197.91812230036496</v>
      </c>
      <c r="L848" s="107">
        <f t="shared" si="240"/>
        <v>237.5</v>
      </c>
      <c r="M848" s="104">
        <f t="shared" si="241"/>
        <v>0</v>
      </c>
      <c r="N848" s="105">
        <f t="shared" si="242"/>
        <v>197.91812230036496</v>
      </c>
      <c r="O848" s="105">
        <f t="shared" si="243"/>
        <v>0</v>
      </c>
      <c r="P848" s="106">
        <f t="shared" si="244"/>
        <v>237.5</v>
      </c>
      <c r="Q848" s="106">
        <f t="shared" si="245"/>
        <v>0</v>
      </c>
    </row>
    <row r="849" spans="2:17" ht="14.45" customHeight="1">
      <c r="B849" s="180"/>
      <c r="C849" s="174" t="s">
        <v>455</v>
      </c>
      <c r="D849" s="406"/>
      <c r="E849" s="175"/>
      <c r="F849" s="71">
        <v>13474301001</v>
      </c>
      <c r="G849" s="176" t="s">
        <v>421</v>
      </c>
      <c r="H849" s="95"/>
      <c r="I849" s="175" t="s">
        <v>115</v>
      </c>
      <c r="J849" s="175">
        <v>1</v>
      </c>
      <c r="K849" s="107">
        <v>221.23586387424618</v>
      </c>
      <c r="L849" s="107">
        <f t="shared" si="240"/>
        <v>265.48</v>
      </c>
      <c r="M849" s="104">
        <f t="shared" si="241"/>
        <v>0</v>
      </c>
      <c r="N849" s="105">
        <f t="shared" si="242"/>
        <v>221.23586387424618</v>
      </c>
      <c r="O849" s="105">
        <f t="shared" si="243"/>
        <v>0</v>
      </c>
      <c r="P849" s="106">
        <f t="shared" si="244"/>
        <v>265.48</v>
      </c>
      <c r="Q849" s="106">
        <f t="shared" si="245"/>
        <v>0</v>
      </c>
    </row>
    <row r="850" spans="2:17" ht="14.45" customHeight="1">
      <c r="B850" s="180"/>
      <c r="C850" s="174" t="s">
        <v>455</v>
      </c>
      <c r="D850" s="406"/>
      <c r="E850" s="175"/>
      <c r="F850" s="71">
        <v>13474401001</v>
      </c>
      <c r="G850" s="176" t="s">
        <v>422</v>
      </c>
      <c r="H850" s="95"/>
      <c r="I850" s="175" t="s">
        <v>115</v>
      </c>
      <c r="J850" s="175">
        <v>1</v>
      </c>
      <c r="K850" s="107">
        <v>233.88067110266076</v>
      </c>
      <c r="L850" s="107">
        <f t="shared" si="240"/>
        <v>280.66000000000003</v>
      </c>
      <c r="M850" s="104">
        <f t="shared" si="241"/>
        <v>0</v>
      </c>
      <c r="N850" s="105">
        <f t="shared" si="242"/>
        <v>233.88067110266076</v>
      </c>
      <c r="O850" s="105">
        <f t="shared" si="243"/>
        <v>0</v>
      </c>
      <c r="P850" s="106">
        <f t="shared" si="244"/>
        <v>280.66000000000003</v>
      </c>
      <c r="Q850" s="106">
        <f t="shared" si="245"/>
        <v>0</v>
      </c>
    </row>
    <row r="851" spans="2:17" ht="14.45" customHeight="1">
      <c r="B851" s="180"/>
      <c r="C851" s="174" t="s">
        <v>455</v>
      </c>
      <c r="D851" s="406"/>
      <c r="E851" s="175"/>
      <c r="F851" s="71">
        <v>13474501001</v>
      </c>
      <c r="G851" s="176" t="s">
        <v>423</v>
      </c>
      <c r="H851" s="95"/>
      <c r="I851" s="175" t="s">
        <v>115</v>
      </c>
      <c r="J851" s="175">
        <v>1</v>
      </c>
      <c r="K851" s="107">
        <v>269.3054363914253</v>
      </c>
      <c r="L851" s="107">
        <f t="shared" si="240"/>
        <v>323.17</v>
      </c>
      <c r="M851" s="104">
        <f t="shared" si="241"/>
        <v>0</v>
      </c>
      <c r="N851" s="105">
        <f t="shared" si="242"/>
        <v>269.3054363914253</v>
      </c>
      <c r="O851" s="105">
        <f t="shared" si="243"/>
        <v>0</v>
      </c>
      <c r="P851" s="106">
        <f t="shared" si="244"/>
        <v>323.17</v>
      </c>
      <c r="Q851" s="106">
        <f t="shared" si="245"/>
        <v>0</v>
      </c>
    </row>
    <row r="852" spans="2:17" ht="14.45" customHeight="1">
      <c r="B852" s="180"/>
      <c r="C852" s="198"/>
      <c r="D852" s="137"/>
      <c r="E852" s="175"/>
      <c r="F852" s="71"/>
      <c r="G852" s="176"/>
      <c r="H852" s="95"/>
      <c r="I852" s="175"/>
      <c r="J852" s="175"/>
      <c r="K852" s="107"/>
      <c r="L852" s="107"/>
      <c r="M852" s="104"/>
      <c r="N852" s="105"/>
      <c r="O852" s="105"/>
      <c r="P852" s="106"/>
      <c r="Q852" s="106"/>
    </row>
    <row r="853" spans="2:17" ht="14.45" customHeight="1">
      <c r="B853" s="180"/>
      <c r="C853" s="174" t="s">
        <v>455</v>
      </c>
      <c r="D853" s="406"/>
      <c r="E853" s="175"/>
      <c r="F853" s="71">
        <v>13464101001</v>
      </c>
      <c r="G853" s="176" t="s">
        <v>424</v>
      </c>
      <c r="H853" s="95"/>
      <c r="I853" s="175" t="s">
        <v>115</v>
      </c>
      <c r="J853" s="175">
        <v>1</v>
      </c>
      <c r="K853" s="107">
        <v>181.38472658949351</v>
      </c>
      <c r="L853" s="107">
        <f>ROUND((K853*$C$3),2)</f>
        <v>217.66</v>
      </c>
      <c r="M853" s="104">
        <f>L853*H853</f>
        <v>0</v>
      </c>
      <c r="N853" s="105">
        <f>K853*(1-$F$5-$F$7)*(1-$F$9)*(1+$F$11)</f>
        <v>181.38472658949351</v>
      </c>
      <c r="O853" s="105">
        <f>N853*H853</f>
        <v>0</v>
      </c>
      <c r="P853" s="106">
        <f>ROUND((N853*$C$3),2)</f>
        <v>217.66</v>
      </c>
      <c r="Q853" s="106">
        <f>P853*H853</f>
        <v>0</v>
      </c>
    </row>
    <row r="854" spans="2:17" ht="14.45" customHeight="1">
      <c r="B854" s="180"/>
      <c r="C854" s="174" t="s">
        <v>455</v>
      </c>
      <c r="D854" s="406"/>
      <c r="E854" s="175"/>
      <c r="F854" s="71">
        <v>13464201001</v>
      </c>
      <c r="G854" s="176" t="s">
        <v>425</v>
      </c>
      <c r="H854" s="95"/>
      <c r="I854" s="175" t="s">
        <v>115</v>
      </c>
      <c r="J854" s="175">
        <v>1</v>
      </c>
      <c r="K854" s="107">
        <v>217.78853365930215</v>
      </c>
      <c r="L854" s="107">
        <f>ROUND((K854*$C$3),2)</f>
        <v>261.35000000000002</v>
      </c>
      <c r="M854" s="104">
        <f>L854*H854</f>
        <v>0</v>
      </c>
      <c r="N854" s="105">
        <f>K854*(1-$F$5-$F$7)*(1-$F$9)*(1+$F$11)</f>
        <v>217.78853365930215</v>
      </c>
      <c r="O854" s="105">
        <f>N854*H854</f>
        <v>0</v>
      </c>
      <c r="P854" s="106">
        <f>ROUND((N854*$C$3),2)</f>
        <v>261.35000000000002</v>
      </c>
      <c r="Q854" s="106">
        <f>P854*H854</f>
        <v>0</v>
      </c>
    </row>
    <row r="855" spans="2:17" ht="14.45" customHeight="1">
      <c r="B855" s="180"/>
      <c r="C855" s="174" t="s">
        <v>455</v>
      </c>
      <c r="D855" s="406"/>
      <c r="E855" s="175"/>
      <c r="F855" s="71">
        <v>13464301001</v>
      </c>
      <c r="G855" s="176" t="s">
        <v>426</v>
      </c>
      <c r="H855" s="95"/>
      <c r="I855" s="175" t="s">
        <v>115</v>
      </c>
      <c r="J855" s="175">
        <v>1</v>
      </c>
      <c r="K855" s="107">
        <v>246.16695598872116</v>
      </c>
      <c r="L855" s="107">
        <f>ROUND((K855*$C$3),2)</f>
        <v>295.39999999999998</v>
      </c>
      <c r="M855" s="104">
        <f>L855*H855</f>
        <v>0</v>
      </c>
      <c r="N855" s="105">
        <f>K855*(1-$F$5-$F$7)*(1-$F$9)*(1+$F$11)</f>
        <v>246.16695598872116</v>
      </c>
      <c r="O855" s="105">
        <f>N855*H855</f>
        <v>0</v>
      </c>
      <c r="P855" s="106">
        <f>ROUND((N855*$C$3),2)</f>
        <v>295.39999999999998</v>
      </c>
      <c r="Q855" s="106">
        <f>P855*H855</f>
        <v>0</v>
      </c>
    </row>
    <row r="856" spans="2:17" ht="14.45" customHeight="1">
      <c r="B856" s="180"/>
      <c r="C856" s="174" t="s">
        <v>455</v>
      </c>
      <c r="D856" s="406"/>
      <c r="E856" s="175"/>
      <c r="F856" s="71">
        <v>13464401001</v>
      </c>
      <c r="G856" s="176" t="s">
        <v>427</v>
      </c>
      <c r="H856" s="95"/>
      <c r="I856" s="175" t="s">
        <v>115</v>
      </c>
      <c r="J856" s="175">
        <v>1</v>
      </c>
      <c r="K856" s="107">
        <v>286.56966610786486</v>
      </c>
      <c r="L856" s="107">
        <f>ROUND((K856*$C$3),2)</f>
        <v>343.88</v>
      </c>
      <c r="M856" s="104">
        <f>L856*H856</f>
        <v>0</v>
      </c>
      <c r="N856" s="105">
        <f>K856*(1-$F$5-$F$7)*(1-$F$9)*(1+$F$11)</f>
        <v>286.56966610786486</v>
      </c>
      <c r="O856" s="105">
        <f>N856*H856</f>
        <v>0</v>
      </c>
      <c r="P856" s="106">
        <f>ROUND((N856*$C$3),2)</f>
        <v>343.88</v>
      </c>
      <c r="Q856" s="106">
        <f>P856*H856</f>
        <v>0</v>
      </c>
    </row>
    <row r="857" spans="2:17" ht="14.45" customHeight="1">
      <c r="B857" s="180"/>
      <c r="C857" s="198"/>
      <c r="D857" s="137"/>
      <c r="E857" s="175"/>
      <c r="F857" s="71"/>
      <c r="G857" s="176"/>
      <c r="H857" s="95"/>
      <c r="I857" s="175"/>
      <c r="J857" s="175"/>
      <c r="K857" s="107"/>
      <c r="L857" s="107"/>
      <c r="M857" s="104"/>
      <c r="N857" s="105"/>
      <c r="O857" s="105"/>
      <c r="P857" s="106"/>
      <c r="Q857" s="106"/>
    </row>
    <row r="858" spans="2:17" ht="14.45" customHeight="1">
      <c r="B858" s="195"/>
      <c r="C858" s="183" t="s">
        <v>455</v>
      </c>
      <c r="D858" s="183"/>
      <c r="E858" s="203"/>
      <c r="F858" s="185"/>
      <c r="G858" s="186" t="s">
        <v>625</v>
      </c>
      <c r="H858" s="188"/>
      <c r="I858" s="188"/>
      <c r="J858" s="188"/>
      <c r="K858" s="134"/>
      <c r="L858" s="134"/>
      <c r="M858" s="189"/>
      <c r="N858" s="190"/>
      <c r="O858" s="190"/>
      <c r="P858" s="189"/>
      <c r="Q858" s="189"/>
    </row>
    <row r="859" spans="2:17" ht="14.45" customHeight="1">
      <c r="B859" s="195"/>
      <c r="C859" s="183" t="s">
        <v>455</v>
      </c>
      <c r="D859" s="183"/>
      <c r="E859" s="203"/>
      <c r="F859" s="185"/>
      <c r="G859" s="186" t="s">
        <v>626</v>
      </c>
      <c r="H859" s="188"/>
      <c r="I859" s="188"/>
      <c r="J859" s="188"/>
      <c r="K859" s="134"/>
      <c r="L859" s="134"/>
      <c r="M859" s="189"/>
      <c r="N859" s="190"/>
      <c r="O859" s="190"/>
      <c r="P859" s="189"/>
      <c r="Q859" s="189"/>
    </row>
    <row r="860" spans="2:17" ht="14.45" customHeight="1">
      <c r="B860" s="228"/>
      <c r="C860" s="171" t="s">
        <v>455</v>
      </c>
      <c r="D860" s="91" t="s">
        <v>23</v>
      </c>
      <c r="E860" s="172"/>
      <c r="F860" s="93">
        <v>13360241001</v>
      </c>
      <c r="G860" s="173" t="s">
        <v>627</v>
      </c>
      <c r="H860" s="95"/>
      <c r="I860" s="172" t="s">
        <v>115</v>
      </c>
      <c r="J860" s="172">
        <v>1</v>
      </c>
      <c r="K860" s="96">
        <v>61.348688505143429</v>
      </c>
      <c r="L860" s="96">
        <f t="shared" ref="L860:L866" si="246">ROUND((K860*$C$3),2)</f>
        <v>73.62</v>
      </c>
      <c r="M860" s="97">
        <f t="shared" ref="M860:M866" si="247">L860*H860</f>
        <v>0</v>
      </c>
      <c r="N860" s="98">
        <f t="shared" ref="N860:N866" si="248">K860*(1-$F$5-$F$7)*(1-$F$9)*(1+$F$11)</f>
        <v>61.348688505143429</v>
      </c>
      <c r="O860" s="98">
        <f t="shared" ref="O860:O866" si="249">N860*H860</f>
        <v>0</v>
      </c>
      <c r="P860" s="106">
        <f t="shared" ref="P860:P866" si="250">ROUND((N860*$C$3),2)</f>
        <v>73.62</v>
      </c>
      <c r="Q860" s="106">
        <f t="shared" ref="Q860:Q866" si="251">P860*H860</f>
        <v>0</v>
      </c>
    </row>
    <row r="861" spans="2:17" ht="14.45" customHeight="1">
      <c r="B861" s="228"/>
      <c r="C861" s="171" t="s">
        <v>455</v>
      </c>
      <c r="D861" s="91" t="s">
        <v>23</v>
      </c>
      <c r="E861" s="172"/>
      <c r="F861" s="93">
        <v>13362301001</v>
      </c>
      <c r="G861" s="173" t="s">
        <v>628</v>
      </c>
      <c r="H861" s="95"/>
      <c r="I861" s="172" t="s">
        <v>115</v>
      </c>
      <c r="J861" s="172">
        <v>1</v>
      </c>
      <c r="K861" s="96">
        <v>61.348688505143429</v>
      </c>
      <c r="L861" s="96">
        <f t="shared" si="246"/>
        <v>73.62</v>
      </c>
      <c r="M861" s="97">
        <f t="shared" si="247"/>
        <v>0</v>
      </c>
      <c r="N861" s="98">
        <f t="shared" si="248"/>
        <v>61.348688505143429</v>
      </c>
      <c r="O861" s="98">
        <f t="shared" si="249"/>
        <v>0</v>
      </c>
      <c r="P861" s="106">
        <f t="shared" si="250"/>
        <v>73.62</v>
      </c>
      <c r="Q861" s="106">
        <f t="shared" si="251"/>
        <v>0</v>
      </c>
    </row>
    <row r="862" spans="2:17" ht="14.45" customHeight="1">
      <c r="B862" s="228"/>
      <c r="C862" s="171" t="s">
        <v>455</v>
      </c>
      <c r="D862" s="91" t="s">
        <v>23</v>
      </c>
      <c r="E862" s="172"/>
      <c r="F862" s="93">
        <v>13370241001</v>
      </c>
      <c r="G862" s="173" t="s">
        <v>629</v>
      </c>
      <c r="H862" s="95"/>
      <c r="I862" s="172" t="s">
        <v>115</v>
      </c>
      <c r="J862" s="172">
        <v>1</v>
      </c>
      <c r="K862" s="96">
        <v>68.863868373721346</v>
      </c>
      <c r="L862" s="96">
        <f t="shared" si="246"/>
        <v>82.64</v>
      </c>
      <c r="M862" s="97">
        <f t="shared" si="247"/>
        <v>0</v>
      </c>
      <c r="N862" s="98">
        <f t="shared" si="248"/>
        <v>68.863868373721346</v>
      </c>
      <c r="O862" s="98">
        <f t="shared" si="249"/>
        <v>0</v>
      </c>
      <c r="P862" s="106">
        <f t="shared" si="250"/>
        <v>82.64</v>
      </c>
      <c r="Q862" s="106">
        <f t="shared" si="251"/>
        <v>0</v>
      </c>
    </row>
    <row r="863" spans="2:17" ht="14.45" customHeight="1">
      <c r="B863" s="228"/>
      <c r="C863" s="171" t="s">
        <v>455</v>
      </c>
      <c r="D863" s="91" t="s">
        <v>23</v>
      </c>
      <c r="E863" s="172"/>
      <c r="F863" s="93">
        <v>13372301001</v>
      </c>
      <c r="G863" s="173" t="s">
        <v>630</v>
      </c>
      <c r="H863" s="95"/>
      <c r="I863" s="172" t="s">
        <v>115</v>
      </c>
      <c r="J863" s="172">
        <v>1</v>
      </c>
      <c r="K863" s="96">
        <v>68.863868373721346</v>
      </c>
      <c r="L863" s="96">
        <f t="shared" si="246"/>
        <v>82.64</v>
      </c>
      <c r="M863" s="97">
        <f t="shared" si="247"/>
        <v>0</v>
      </c>
      <c r="N863" s="98">
        <f t="shared" si="248"/>
        <v>68.863868373721346</v>
      </c>
      <c r="O863" s="98">
        <f t="shared" si="249"/>
        <v>0</v>
      </c>
      <c r="P863" s="106">
        <f t="shared" si="250"/>
        <v>82.64</v>
      </c>
      <c r="Q863" s="106">
        <f t="shared" si="251"/>
        <v>0</v>
      </c>
    </row>
    <row r="864" spans="2:17" ht="14.45" customHeight="1">
      <c r="B864" s="228"/>
      <c r="C864" s="171" t="s">
        <v>455</v>
      </c>
      <c r="D864" s="91" t="s">
        <v>23</v>
      </c>
      <c r="E864" s="172"/>
      <c r="F864" s="93">
        <v>13380241001</v>
      </c>
      <c r="G864" s="173" t="s">
        <v>631</v>
      </c>
      <c r="H864" s="95"/>
      <c r="I864" s="172" t="s">
        <v>115</v>
      </c>
      <c r="J864" s="172">
        <v>1</v>
      </c>
      <c r="K864" s="96">
        <v>95.366943066210808</v>
      </c>
      <c r="L864" s="96">
        <f t="shared" si="246"/>
        <v>114.44</v>
      </c>
      <c r="M864" s="97">
        <f t="shared" si="247"/>
        <v>0</v>
      </c>
      <c r="N864" s="98">
        <f t="shared" si="248"/>
        <v>95.366943066210808</v>
      </c>
      <c r="O864" s="98">
        <f t="shared" si="249"/>
        <v>0</v>
      </c>
      <c r="P864" s="106">
        <f t="shared" si="250"/>
        <v>114.44</v>
      </c>
      <c r="Q864" s="106">
        <f t="shared" si="251"/>
        <v>0</v>
      </c>
    </row>
    <row r="865" spans="2:17" ht="14.45" customHeight="1">
      <c r="B865" s="228"/>
      <c r="C865" s="171" t="s">
        <v>455</v>
      </c>
      <c r="D865" s="91" t="s">
        <v>23</v>
      </c>
      <c r="E865" s="172"/>
      <c r="F865" s="93">
        <v>13382301001</v>
      </c>
      <c r="G865" s="173" t="s">
        <v>632</v>
      </c>
      <c r="H865" s="95"/>
      <c r="I865" s="172" t="s">
        <v>115</v>
      </c>
      <c r="J865" s="172">
        <v>1</v>
      </c>
      <c r="K865" s="96">
        <v>95.366943066210808</v>
      </c>
      <c r="L865" s="96">
        <f t="shared" si="246"/>
        <v>114.44</v>
      </c>
      <c r="M865" s="97">
        <f t="shared" si="247"/>
        <v>0</v>
      </c>
      <c r="N865" s="98">
        <f t="shared" si="248"/>
        <v>95.366943066210808</v>
      </c>
      <c r="O865" s="98">
        <f t="shared" si="249"/>
        <v>0</v>
      </c>
      <c r="P865" s="106">
        <f t="shared" si="250"/>
        <v>114.44</v>
      </c>
      <c r="Q865" s="106">
        <f t="shared" si="251"/>
        <v>0</v>
      </c>
    </row>
    <row r="866" spans="2:17" s="401" customFormat="1" ht="14.45" customHeight="1">
      <c r="B866" s="230" t="s">
        <v>76</v>
      </c>
      <c r="C866" s="207" t="s">
        <v>455</v>
      </c>
      <c r="D866" s="113" t="s">
        <v>23</v>
      </c>
      <c r="E866" s="178" t="s">
        <v>633</v>
      </c>
      <c r="F866" s="115">
        <v>12390231002</v>
      </c>
      <c r="G866" s="179" t="s">
        <v>634</v>
      </c>
      <c r="H866" s="117"/>
      <c r="I866" s="178" t="s">
        <v>115</v>
      </c>
      <c r="J866" s="178">
        <v>1</v>
      </c>
      <c r="K866" s="243">
        <v>37.32769156741363</v>
      </c>
      <c r="L866" s="243">
        <f t="shared" si="246"/>
        <v>44.79</v>
      </c>
      <c r="M866" s="118">
        <f t="shared" si="247"/>
        <v>0</v>
      </c>
      <c r="N866" s="119">
        <f t="shared" si="248"/>
        <v>37.32769156741363</v>
      </c>
      <c r="O866" s="119">
        <f t="shared" si="249"/>
        <v>0</v>
      </c>
      <c r="P866" s="120">
        <f t="shared" si="250"/>
        <v>44.79</v>
      </c>
      <c r="Q866" s="120">
        <f t="shared" si="251"/>
        <v>0</v>
      </c>
    </row>
    <row r="867" spans="2:17" ht="14.45" customHeight="1">
      <c r="B867" s="228"/>
      <c r="C867" s="171"/>
      <c r="D867" s="137"/>
      <c r="E867" s="172"/>
      <c r="F867" s="93"/>
      <c r="G867" s="173"/>
      <c r="H867" s="95"/>
      <c r="I867" s="172"/>
      <c r="J867" s="172"/>
      <c r="K867" s="96"/>
      <c r="L867" s="96"/>
      <c r="M867" s="97"/>
      <c r="N867" s="98"/>
      <c r="O867" s="98"/>
      <c r="P867" s="106"/>
      <c r="Q867" s="106"/>
    </row>
    <row r="868" spans="2:17" ht="14.45" customHeight="1">
      <c r="B868" s="228"/>
      <c r="C868" s="171" t="s">
        <v>455</v>
      </c>
      <c r="D868" s="91" t="s">
        <v>23</v>
      </c>
      <c r="E868" s="172"/>
      <c r="F868" s="93">
        <v>12144511001</v>
      </c>
      <c r="G868" s="173" t="s">
        <v>635</v>
      </c>
      <c r="H868" s="95"/>
      <c r="I868" s="172" t="s">
        <v>115</v>
      </c>
      <c r="J868" s="172">
        <v>1</v>
      </c>
      <c r="K868" s="96">
        <v>17.774434588251264</v>
      </c>
      <c r="L868" s="96">
        <f>ROUND((K868*$C$3),2)</f>
        <v>21.33</v>
      </c>
      <c r="M868" s="97">
        <f>L868*H868</f>
        <v>0</v>
      </c>
      <c r="N868" s="98">
        <f>K868*(1-$F$5-$F$7)*(1-$F$9)*(1+$F$11)</f>
        <v>17.774434588251264</v>
      </c>
      <c r="O868" s="98">
        <f>N868*H868</f>
        <v>0</v>
      </c>
      <c r="P868" s="106">
        <f>ROUND((N868*$C$3),2)</f>
        <v>21.33</v>
      </c>
      <c r="Q868" s="106">
        <f>P868*H868</f>
        <v>0</v>
      </c>
    </row>
    <row r="869" spans="2:17" ht="14.45" customHeight="1">
      <c r="B869" s="228"/>
      <c r="C869" s="171" t="s">
        <v>455</v>
      </c>
      <c r="D869" s="91" t="s">
        <v>23</v>
      </c>
      <c r="E869" s="172"/>
      <c r="F869" s="93">
        <v>12179051001</v>
      </c>
      <c r="G869" s="173" t="s">
        <v>636</v>
      </c>
      <c r="H869" s="95"/>
      <c r="I869" s="172" t="s">
        <v>115</v>
      </c>
      <c r="J869" s="172">
        <v>1</v>
      </c>
      <c r="K869" s="96">
        <v>30.391663174946306</v>
      </c>
      <c r="L869" s="96">
        <f>ROUND((K869*$C$3),2)</f>
        <v>36.47</v>
      </c>
      <c r="M869" s="97">
        <f>L869*H869</f>
        <v>0</v>
      </c>
      <c r="N869" s="98">
        <f>K869*(1-$F$5-$F$7)*(1-$F$9)*(1+$F$11)</f>
        <v>30.391663174946306</v>
      </c>
      <c r="O869" s="98">
        <f>N869*H869</f>
        <v>0</v>
      </c>
      <c r="P869" s="106">
        <f>ROUND((N869*$C$3),2)</f>
        <v>36.47</v>
      </c>
      <c r="Q869" s="106">
        <f>P869*H869</f>
        <v>0</v>
      </c>
    </row>
    <row r="870" spans="2:17" ht="26.45" customHeight="1">
      <c r="B870" s="171"/>
      <c r="C870" s="171" t="s">
        <v>455</v>
      </c>
      <c r="D870" s="91" t="s">
        <v>23</v>
      </c>
      <c r="E870" s="232">
        <v>12270751100</v>
      </c>
      <c r="F870" s="93">
        <v>13168311100</v>
      </c>
      <c r="G870" s="173" t="s">
        <v>637</v>
      </c>
      <c r="H870" s="95"/>
      <c r="I870" s="172" t="s">
        <v>115</v>
      </c>
      <c r="J870" s="172">
        <v>1</v>
      </c>
      <c r="K870" s="96">
        <v>20.642613327084675</v>
      </c>
      <c r="L870" s="96">
        <f>ROUND((K870*$C$3),2)</f>
        <v>24.77</v>
      </c>
      <c r="M870" s="97">
        <f>L870*H870</f>
        <v>0</v>
      </c>
      <c r="N870" s="98">
        <f>K870*(1-$F$5-$F$7)*(1-$F$9)*(1+$F$11)</f>
        <v>20.642613327084675</v>
      </c>
      <c r="O870" s="98">
        <f>N870*H870</f>
        <v>0</v>
      </c>
      <c r="P870" s="106">
        <f>ROUND((N870*$C$3),2)</f>
        <v>24.77</v>
      </c>
      <c r="Q870" s="106">
        <f>P870*H870</f>
        <v>0</v>
      </c>
    </row>
    <row r="871" spans="2:17" s="401" customFormat="1" ht="52.9" customHeight="1">
      <c r="B871" s="230" t="s">
        <v>76</v>
      </c>
      <c r="C871" s="207" t="s">
        <v>455</v>
      </c>
      <c r="D871" s="168"/>
      <c r="E871" s="178"/>
      <c r="F871" s="115">
        <v>12270751100</v>
      </c>
      <c r="G871" s="179" t="s">
        <v>638</v>
      </c>
      <c r="H871" s="117"/>
      <c r="I871" s="178" t="s">
        <v>115</v>
      </c>
      <c r="J871" s="178">
        <v>1</v>
      </c>
      <c r="K871" s="243">
        <v>23.952050333430911</v>
      </c>
      <c r="L871" s="243">
        <f>ROUND((K871*$C$3),2)</f>
        <v>28.74</v>
      </c>
      <c r="M871" s="118">
        <f>L871*H871</f>
        <v>0</v>
      </c>
      <c r="N871" s="119">
        <f>K871*(1-$F$5-$F$7)*(1-$F$9)*(1+$F$11)</f>
        <v>23.952050333430911</v>
      </c>
      <c r="O871" s="119">
        <f>N871*H871</f>
        <v>0</v>
      </c>
      <c r="P871" s="120">
        <f>ROUND((N871*$C$3),2)</f>
        <v>28.74</v>
      </c>
      <c r="Q871" s="120">
        <f>P871*H871</f>
        <v>0</v>
      </c>
    </row>
    <row r="872" spans="2:17" ht="14.45" customHeight="1">
      <c r="B872" s="230"/>
      <c r="C872" s="207"/>
      <c r="D872" s="137"/>
      <c r="E872" s="178"/>
      <c r="F872" s="115"/>
      <c r="G872" s="179"/>
      <c r="H872" s="95"/>
      <c r="I872" s="178"/>
      <c r="J872" s="178"/>
      <c r="K872" s="96"/>
      <c r="L872" s="96"/>
      <c r="M872" s="118"/>
      <c r="N872" s="119"/>
      <c r="O872" s="119"/>
      <c r="P872" s="106"/>
      <c r="Q872" s="106"/>
    </row>
    <row r="873" spans="2:17" ht="14.45" customHeight="1">
      <c r="B873" s="228"/>
      <c r="C873" s="171" t="s">
        <v>455</v>
      </c>
      <c r="D873" s="91" t="s">
        <v>23</v>
      </c>
      <c r="E873" s="122">
        <v>13390241002</v>
      </c>
      <c r="F873" s="93">
        <v>13490241001</v>
      </c>
      <c r="G873" s="173" t="s">
        <v>639</v>
      </c>
      <c r="H873" s="95"/>
      <c r="I873" s="172" t="s">
        <v>115</v>
      </c>
      <c r="J873" s="172">
        <v>1</v>
      </c>
      <c r="K873" s="96">
        <v>104.7436812508585</v>
      </c>
      <c r="L873" s="96">
        <f>ROUND((K873*$C$3),2)</f>
        <v>125.69</v>
      </c>
      <c r="M873" s="97">
        <f>L873*H873</f>
        <v>0</v>
      </c>
      <c r="N873" s="98">
        <f>K873*(1-$F$5-$F$7)*(1-$F$9)*(1+$F$11)</f>
        <v>104.7436812508585</v>
      </c>
      <c r="O873" s="98">
        <f>N873*H873</f>
        <v>0</v>
      </c>
      <c r="P873" s="106">
        <f>ROUND((N873*$C$3),2)</f>
        <v>125.69</v>
      </c>
      <c r="Q873" s="106">
        <f>P873*H873</f>
        <v>0</v>
      </c>
    </row>
    <row r="874" spans="2:17" ht="14.45" customHeight="1">
      <c r="B874" s="228"/>
      <c r="C874" s="171" t="s">
        <v>455</v>
      </c>
      <c r="D874" s="91" t="s">
        <v>23</v>
      </c>
      <c r="E874" s="122">
        <v>13392301002</v>
      </c>
      <c r="F874" s="93">
        <v>13492301001</v>
      </c>
      <c r="G874" s="173" t="s">
        <v>640</v>
      </c>
      <c r="H874" s="95"/>
      <c r="I874" s="172" t="s">
        <v>115</v>
      </c>
      <c r="J874" s="172">
        <v>1</v>
      </c>
      <c r="K874" s="96">
        <v>104.7436812508585</v>
      </c>
      <c r="L874" s="96">
        <f>ROUND((K874*$C$3),2)</f>
        <v>125.69</v>
      </c>
      <c r="M874" s="97">
        <f>L874*H874</f>
        <v>0</v>
      </c>
      <c r="N874" s="98">
        <f>K874*(1-$F$5-$F$7)*(1-$F$9)*(1+$F$11)</f>
        <v>104.7436812508585</v>
      </c>
      <c r="O874" s="98">
        <f>N874*H874</f>
        <v>0</v>
      </c>
      <c r="P874" s="106">
        <f>ROUND((N874*$C$3),2)</f>
        <v>125.69</v>
      </c>
      <c r="Q874" s="106">
        <f>P874*H874</f>
        <v>0</v>
      </c>
    </row>
    <row r="875" spans="2:17" ht="14.45" customHeight="1">
      <c r="B875" s="228"/>
      <c r="C875" s="171" t="s">
        <v>455</v>
      </c>
      <c r="D875" s="91" t="s">
        <v>23</v>
      </c>
      <c r="E875" s="122">
        <v>13402301001</v>
      </c>
      <c r="F875" s="93">
        <v>13422301001</v>
      </c>
      <c r="G875" s="173" t="s">
        <v>641</v>
      </c>
      <c r="H875" s="95"/>
      <c r="I875" s="172" t="s">
        <v>115</v>
      </c>
      <c r="J875" s="172">
        <v>1</v>
      </c>
      <c r="K875" s="96">
        <v>144.33282143927539</v>
      </c>
      <c r="L875" s="96">
        <f>ROUND((K875*$C$3),2)</f>
        <v>173.2</v>
      </c>
      <c r="M875" s="97">
        <f>L875*H875</f>
        <v>0</v>
      </c>
      <c r="N875" s="98">
        <f>K875*(1-$F$5-$F$7)*(1-$F$9)*(1+$F$11)</f>
        <v>144.33282143927539</v>
      </c>
      <c r="O875" s="98">
        <f>N875*H875</f>
        <v>0</v>
      </c>
      <c r="P875" s="106">
        <f>ROUND((N875*$C$3),2)</f>
        <v>173.2</v>
      </c>
      <c r="Q875" s="106">
        <f>P875*H875</f>
        <v>0</v>
      </c>
    </row>
    <row r="876" spans="2:17" ht="14.45" customHeight="1">
      <c r="B876" s="228"/>
      <c r="C876" s="171" t="s">
        <v>455</v>
      </c>
      <c r="D876" s="91" t="s">
        <v>23</v>
      </c>
      <c r="E876" s="122">
        <v>13400241001</v>
      </c>
      <c r="F876" s="93">
        <v>13420241001</v>
      </c>
      <c r="G876" s="173" t="s">
        <v>642</v>
      </c>
      <c r="H876" s="95"/>
      <c r="I876" s="172" t="s">
        <v>115</v>
      </c>
      <c r="J876" s="172">
        <v>1</v>
      </c>
      <c r="K876" s="96">
        <v>144.33282143927539</v>
      </c>
      <c r="L876" s="96">
        <f>ROUND((K876*$C$3),2)</f>
        <v>173.2</v>
      </c>
      <c r="M876" s="97">
        <f>L876*H876</f>
        <v>0</v>
      </c>
      <c r="N876" s="98">
        <f>K876*(1-$F$5-$F$7)*(1-$F$9)*(1+$F$11)</f>
        <v>144.33282143927539</v>
      </c>
      <c r="O876" s="98">
        <f>N876*H876</f>
        <v>0</v>
      </c>
      <c r="P876" s="106">
        <f>ROUND((N876*$C$3),2)</f>
        <v>173.2</v>
      </c>
      <c r="Q876" s="106">
        <f>P876*H876</f>
        <v>0</v>
      </c>
    </row>
    <row r="877" spans="2:17" ht="14.45" customHeight="1">
      <c r="B877" s="228"/>
      <c r="C877" s="171"/>
      <c r="D877" s="137"/>
      <c r="E877" s="122"/>
      <c r="F877" s="93"/>
      <c r="G877" s="173"/>
      <c r="H877" s="95"/>
      <c r="I877" s="172"/>
      <c r="J877" s="172"/>
      <c r="K877" s="96"/>
      <c r="L877" s="96"/>
      <c r="M877" s="97"/>
      <c r="N877" s="98"/>
      <c r="O877" s="98"/>
      <c r="P877" s="106"/>
      <c r="Q877" s="106"/>
    </row>
    <row r="878" spans="2:17" ht="14.45" customHeight="1">
      <c r="B878" s="228"/>
      <c r="C878" s="171" t="s">
        <v>455</v>
      </c>
      <c r="D878" s="91" t="s">
        <v>23</v>
      </c>
      <c r="E878" s="122">
        <v>12690241003</v>
      </c>
      <c r="F878" s="93">
        <v>13152981001</v>
      </c>
      <c r="G878" s="173" t="s">
        <v>643</v>
      </c>
      <c r="H878" s="95"/>
      <c r="I878" s="172" t="s">
        <v>115</v>
      </c>
      <c r="J878" s="172">
        <v>1</v>
      </c>
      <c r="K878" s="96">
        <v>79.288594943711999</v>
      </c>
      <c r="L878" s="96">
        <f>ROUND((K878*$C$3),2)</f>
        <v>95.15</v>
      </c>
      <c r="M878" s="97">
        <f>L878*H878</f>
        <v>0</v>
      </c>
      <c r="N878" s="98">
        <f>K878*(1-$F$5-$F$7)*(1-$F$9)*(1+$F$11)</f>
        <v>79.288594943711999</v>
      </c>
      <c r="O878" s="98">
        <f>N878*H878</f>
        <v>0</v>
      </c>
      <c r="P878" s="106">
        <f>ROUND((N878*$C$3),2)</f>
        <v>95.15</v>
      </c>
      <c r="Q878" s="106">
        <f>P878*H878</f>
        <v>0</v>
      </c>
    </row>
    <row r="879" spans="2:17" ht="14.45" customHeight="1">
      <c r="B879" s="228"/>
      <c r="C879" s="171"/>
      <c r="D879" s="137"/>
      <c r="E879" s="122"/>
      <c r="F879" s="93"/>
      <c r="G879" s="173"/>
      <c r="H879" s="95"/>
      <c r="I879" s="172"/>
      <c r="J879" s="172"/>
      <c r="K879" s="96"/>
      <c r="L879" s="96"/>
      <c r="M879" s="97"/>
      <c r="N879" s="98"/>
      <c r="O879" s="98"/>
      <c r="P879" s="106"/>
      <c r="Q879" s="106"/>
    </row>
    <row r="880" spans="2:17" ht="14.45" customHeight="1">
      <c r="B880" s="230"/>
      <c r="C880" s="198"/>
      <c r="D880" s="137"/>
      <c r="E880" s="175"/>
      <c r="F880" s="71"/>
      <c r="G880" s="176"/>
      <c r="H880" s="95"/>
      <c r="I880" s="175"/>
      <c r="J880" s="175"/>
      <c r="K880" s="107"/>
      <c r="L880" s="107"/>
      <c r="M880" s="104"/>
      <c r="N880" s="105"/>
      <c r="O880" s="105"/>
      <c r="P880" s="106"/>
      <c r="Q880" s="106"/>
    </row>
    <row r="881" spans="2:17" ht="14.45" customHeight="1">
      <c r="B881" s="230"/>
      <c r="C881" s="198"/>
      <c r="D881" s="137"/>
      <c r="E881" s="175"/>
      <c r="F881" s="71"/>
      <c r="G881" s="176"/>
      <c r="H881" s="95"/>
      <c r="I881" s="175"/>
      <c r="J881" s="175"/>
      <c r="K881" s="107"/>
      <c r="L881" s="107"/>
      <c r="M881" s="104"/>
      <c r="N881" s="105"/>
      <c r="O881" s="105"/>
      <c r="P881" s="106"/>
      <c r="Q881" s="106"/>
    </row>
    <row r="882" spans="2:17" ht="14.45" customHeight="1">
      <c r="B882" s="228"/>
      <c r="C882" s="171" t="s">
        <v>455</v>
      </c>
      <c r="D882" s="91" t="s">
        <v>23</v>
      </c>
      <c r="E882" s="115">
        <v>12179151001</v>
      </c>
      <c r="F882" s="93">
        <v>13202751001</v>
      </c>
      <c r="G882" s="173" t="s">
        <v>644</v>
      </c>
      <c r="H882" s="95"/>
      <c r="I882" s="172" t="s">
        <v>115</v>
      </c>
      <c r="J882" s="172">
        <v>1</v>
      </c>
      <c r="K882" s="96">
        <v>43.036470403360902</v>
      </c>
      <c r="L882" s="96">
        <f>ROUND((K882*$C$3),2)</f>
        <v>51.64</v>
      </c>
      <c r="M882" s="97">
        <f>L882*H882</f>
        <v>0</v>
      </c>
      <c r="N882" s="98">
        <f>K882*(1-$F$5-$F$7)*(1-$F$9)*(1+$F$11)</f>
        <v>43.036470403360902</v>
      </c>
      <c r="O882" s="98">
        <f>N882*H882</f>
        <v>0</v>
      </c>
      <c r="P882" s="106">
        <f>ROUND((N882*$C$3),2)</f>
        <v>51.64</v>
      </c>
      <c r="Q882" s="106">
        <f>P882*H882</f>
        <v>0</v>
      </c>
    </row>
    <row r="883" spans="2:17" ht="14.45" customHeight="1">
      <c r="B883" s="228"/>
      <c r="C883" s="171" t="s">
        <v>455</v>
      </c>
      <c r="D883" s="91" t="s">
        <v>23</v>
      </c>
      <c r="E883" s="115">
        <v>12179161001</v>
      </c>
      <c r="F883" s="93">
        <v>13202761001</v>
      </c>
      <c r="G883" s="173" t="s">
        <v>645</v>
      </c>
      <c r="H883" s="95"/>
      <c r="I883" s="172" t="s">
        <v>115</v>
      </c>
      <c r="J883" s="172">
        <v>1</v>
      </c>
      <c r="K883" s="96">
        <v>43.036470403360902</v>
      </c>
      <c r="L883" s="96">
        <f>ROUND((K883*$C$3),2)</f>
        <v>51.64</v>
      </c>
      <c r="M883" s="97">
        <f>L883*H883</f>
        <v>0</v>
      </c>
      <c r="N883" s="98">
        <f>K883*(1-$F$5-$F$7)*(1-$F$9)*(1+$F$11)</f>
        <v>43.036470403360902</v>
      </c>
      <c r="O883" s="98">
        <f>N883*H883</f>
        <v>0</v>
      </c>
      <c r="P883" s="106">
        <f>ROUND((N883*$C$3),2)</f>
        <v>51.64</v>
      </c>
      <c r="Q883" s="106">
        <f>P883*H883</f>
        <v>0</v>
      </c>
    </row>
    <row r="884" spans="2:17" ht="14.45" customHeight="1">
      <c r="B884" s="230"/>
      <c r="C884" s="207"/>
      <c r="D884" s="137"/>
      <c r="E884" s="178"/>
      <c r="F884" s="115"/>
      <c r="G884" s="179"/>
      <c r="H884" s="95"/>
      <c r="I884" s="178"/>
      <c r="J884" s="178"/>
      <c r="K884" s="96"/>
      <c r="L884" s="96"/>
      <c r="M884" s="118"/>
      <c r="N884" s="119"/>
      <c r="O884" s="119"/>
      <c r="P884" s="106"/>
      <c r="Q884" s="106"/>
    </row>
    <row r="885" spans="2:17" ht="14.45" customHeight="1">
      <c r="B885" s="191"/>
      <c r="C885" s="198" t="s">
        <v>455</v>
      </c>
      <c r="D885" s="137"/>
      <c r="E885" s="71">
        <v>12443801001</v>
      </c>
      <c r="F885" s="71">
        <v>13150931001</v>
      </c>
      <c r="G885" s="176" t="s">
        <v>646</v>
      </c>
      <c r="H885" s="95"/>
      <c r="I885" s="175" t="s">
        <v>115</v>
      </c>
      <c r="J885" s="175">
        <v>1</v>
      </c>
      <c r="K885" s="107">
        <v>103.47506373175909</v>
      </c>
      <c r="L885" s="107">
        <f>ROUND((K885*$C$3),2)</f>
        <v>124.17</v>
      </c>
      <c r="M885" s="104">
        <f>L885*H885</f>
        <v>0</v>
      </c>
      <c r="N885" s="105">
        <f>K885*(1-$F$5-$F$7)*(1-$F$9)*(1+$F$11)</f>
        <v>103.47506373175909</v>
      </c>
      <c r="O885" s="105">
        <f>N885*H885</f>
        <v>0</v>
      </c>
      <c r="P885" s="106">
        <f>ROUND((N885*$C$3),2)</f>
        <v>124.17</v>
      </c>
      <c r="Q885" s="106">
        <f>P885*H885</f>
        <v>0</v>
      </c>
    </row>
    <row r="886" spans="2:17" ht="14.45" customHeight="1">
      <c r="B886" s="191"/>
      <c r="C886" s="198"/>
      <c r="D886" s="137"/>
      <c r="E886" s="71"/>
      <c r="F886" s="71"/>
      <c r="G886" s="176"/>
      <c r="H886" s="95"/>
      <c r="I886" s="175"/>
      <c r="J886" s="175"/>
      <c r="K886" s="107"/>
      <c r="L886" s="107"/>
      <c r="M886" s="104"/>
      <c r="N886" s="105"/>
      <c r="O886" s="105"/>
      <c r="P886" s="106"/>
      <c r="Q886" s="106"/>
    </row>
    <row r="887" spans="2:17" ht="14.45" customHeight="1">
      <c r="B887" s="195"/>
      <c r="C887" s="198" t="s">
        <v>455</v>
      </c>
      <c r="D887" s="137"/>
      <c r="E887" s="233"/>
      <c r="F887" s="71">
        <v>12144811001</v>
      </c>
      <c r="G887" s="176" t="s">
        <v>647</v>
      </c>
      <c r="H887" s="95"/>
      <c r="I887" s="175" t="s">
        <v>115</v>
      </c>
      <c r="J887" s="175">
        <v>1</v>
      </c>
      <c r="K887" s="107">
        <v>286.88682048763968</v>
      </c>
      <c r="L887" s="107">
        <f>ROUND((K887*$C$3),2)</f>
        <v>344.26</v>
      </c>
      <c r="M887" s="104">
        <f>L887*H887</f>
        <v>0</v>
      </c>
      <c r="N887" s="105">
        <f>K887*(1-$F$5-$F$7)*(1-$F$9)*(1+$F$11)</f>
        <v>286.88682048763968</v>
      </c>
      <c r="O887" s="105">
        <f>N887*H887</f>
        <v>0</v>
      </c>
      <c r="P887" s="106">
        <f>ROUND((N887*$C$3),2)</f>
        <v>344.26</v>
      </c>
      <c r="Q887" s="106">
        <f>P887*H887</f>
        <v>0</v>
      </c>
    </row>
    <row r="888" spans="2:17" ht="14.45" customHeight="1">
      <c r="B888" s="180"/>
      <c r="C888" s="198" t="s">
        <v>455</v>
      </c>
      <c r="D888" s="137"/>
      <c r="E888" s="175"/>
      <c r="F888" s="71">
        <v>12492871001</v>
      </c>
      <c r="G888" s="176" t="s">
        <v>648</v>
      </c>
      <c r="H888" s="95"/>
      <c r="I888" s="175" t="s">
        <v>115</v>
      </c>
      <c r="J888" s="175">
        <v>1</v>
      </c>
      <c r="K888" s="107">
        <v>265.48579451326736</v>
      </c>
      <c r="L888" s="107">
        <f>ROUND((K888*$C$3),2)</f>
        <v>318.58</v>
      </c>
      <c r="M888" s="104">
        <f>L888*H888</f>
        <v>0</v>
      </c>
      <c r="N888" s="105">
        <f>K888*(1-$F$5-$F$7)*(1-$F$9)*(1+$F$11)</f>
        <v>265.48579451326736</v>
      </c>
      <c r="O888" s="105">
        <f>N888*H888</f>
        <v>0</v>
      </c>
      <c r="P888" s="106">
        <f>ROUND((N888*$C$3),2)</f>
        <v>318.58</v>
      </c>
      <c r="Q888" s="106">
        <f>P888*H888</f>
        <v>0</v>
      </c>
    </row>
    <row r="889" spans="2:17" ht="14.45" customHeight="1">
      <c r="B889" s="180"/>
      <c r="C889" s="198"/>
      <c r="D889" s="137"/>
      <c r="E889" s="175"/>
      <c r="F889" s="71"/>
      <c r="G889" s="176"/>
      <c r="H889" s="95"/>
      <c r="I889" s="229"/>
      <c r="J889" s="229"/>
      <c r="K889" s="107"/>
      <c r="L889" s="107"/>
      <c r="M889" s="104"/>
      <c r="N889" s="105"/>
      <c r="O889" s="105"/>
      <c r="P889" s="106"/>
      <c r="Q889" s="106"/>
    </row>
    <row r="890" spans="2:17" ht="14.45" customHeight="1">
      <c r="B890" s="195"/>
      <c r="C890" s="183" t="s">
        <v>455</v>
      </c>
      <c r="D890" s="183"/>
      <c r="E890" s="203"/>
      <c r="F890" s="185"/>
      <c r="G890" s="186" t="s">
        <v>649</v>
      </c>
      <c r="H890" s="188"/>
      <c r="I890" s="188"/>
      <c r="J890" s="188"/>
      <c r="K890" s="134"/>
      <c r="L890" s="134"/>
      <c r="M890" s="189"/>
      <c r="N890" s="190"/>
      <c r="O890" s="190"/>
      <c r="P890" s="189"/>
      <c r="Q890" s="189"/>
    </row>
    <row r="891" spans="2:17" s="401" customFormat="1" ht="14.45" customHeight="1">
      <c r="B891" s="230" t="s">
        <v>76</v>
      </c>
      <c r="C891" s="207" t="s">
        <v>455</v>
      </c>
      <c r="D891" s="113"/>
      <c r="E891" s="178"/>
      <c r="F891" s="115">
        <v>13152671001</v>
      </c>
      <c r="G891" s="179" t="s">
        <v>650</v>
      </c>
      <c r="H891" s="117"/>
      <c r="I891" s="178" t="s">
        <v>115</v>
      </c>
      <c r="J891" s="178">
        <v>1</v>
      </c>
      <c r="K891" s="243">
        <v>87.851763197632906</v>
      </c>
      <c r="L891" s="243">
        <f t="shared" ref="L891:L899" si="252">ROUND((K891*$C$3),2)</f>
        <v>105.42</v>
      </c>
      <c r="M891" s="118">
        <f t="shared" ref="M891:M899" si="253">L891*H891</f>
        <v>0</v>
      </c>
      <c r="N891" s="119">
        <f t="shared" ref="N891:N899" si="254">K891*(1-$F$5-$F$7)*(1-$F$9)*(1+$F$11)</f>
        <v>87.851763197632906</v>
      </c>
      <c r="O891" s="119">
        <f t="shared" ref="O891:O899" si="255">N891*H891</f>
        <v>0</v>
      </c>
      <c r="P891" s="120">
        <f t="shared" ref="P891:P899" si="256">ROUND((N891*$C$3),2)</f>
        <v>105.42</v>
      </c>
      <c r="Q891" s="120">
        <f t="shared" ref="Q891:Q899" si="257">P891*H891</f>
        <v>0</v>
      </c>
    </row>
    <row r="892" spans="2:17" s="401" customFormat="1" ht="14.45" customHeight="1">
      <c r="B892" s="230" t="s">
        <v>76</v>
      </c>
      <c r="C892" s="207" t="s">
        <v>455</v>
      </c>
      <c r="D892" s="113"/>
      <c r="E892" s="178"/>
      <c r="F892" s="115">
        <v>13152681001</v>
      </c>
      <c r="G892" s="179" t="s">
        <v>651</v>
      </c>
      <c r="H892" s="117"/>
      <c r="I892" s="178" t="s">
        <v>115</v>
      </c>
      <c r="J892" s="178">
        <v>1</v>
      </c>
      <c r="K892" s="243">
        <v>122.32506534707289</v>
      </c>
      <c r="L892" s="243">
        <f t="shared" si="252"/>
        <v>146.79</v>
      </c>
      <c r="M892" s="118">
        <f t="shared" si="253"/>
        <v>0</v>
      </c>
      <c r="N892" s="119">
        <f t="shared" si="254"/>
        <v>122.32506534707289</v>
      </c>
      <c r="O892" s="119">
        <f t="shared" si="255"/>
        <v>0</v>
      </c>
      <c r="P892" s="120">
        <f t="shared" si="256"/>
        <v>146.79</v>
      </c>
      <c r="Q892" s="120">
        <f t="shared" si="257"/>
        <v>0</v>
      </c>
    </row>
    <row r="893" spans="2:17" s="401" customFormat="1" ht="14.45" customHeight="1">
      <c r="B893" s="230" t="s">
        <v>76</v>
      </c>
      <c r="C893" s="207" t="s">
        <v>455</v>
      </c>
      <c r="D893" s="113"/>
      <c r="E893" s="178"/>
      <c r="F893" s="115">
        <v>13152711001</v>
      </c>
      <c r="G893" s="179" t="s">
        <v>652</v>
      </c>
      <c r="H893" s="117"/>
      <c r="I893" s="178" t="s">
        <v>115</v>
      </c>
      <c r="J893" s="178">
        <v>1</v>
      </c>
      <c r="K893" s="243">
        <v>492.08570420196634</v>
      </c>
      <c r="L893" s="243">
        <f t="shared" si="252"/>
        <v>590.5</v>
      </c>
      <c r="M893" s="118">
        <f t="shared" si="253"/>
        <v>0</v>
      </c>
      <c r="N893" s="119">
        <f t="shared" si="254"/>
        <v>492.08570420196634</v>
      </c>
      <c r="O893" s="119">
        <f t="shared" si="255"/>
        <v>0</v>
      </c>
      <c r="P893" s="120">
        <f t="shared" si="256"/>
        <v>590.5</v>
      </c>
      <c r="Q893" s="120">
        <f t="shared" si="257"/>
        <v>0</v>
      </c>
    </row>
    <row r="894" spans="2:17" ht="14.45" customHeight="1">
      <c r="B894" s="228"/>
      <c r="C894" s="171" t="s">
        <v>455</v>
      </c>
      <c r="D894" s="91"/>
      <c r="E894" s="115">
        <v>12179151001</v>
      </c>
      <c r="F894" s="93">
        <v>13202751001</v>
      </c>
      <c r="G894" s="173" t="s">
        <v>644</v>
      </c>
      <c r="H894" s="95"/>
      <c r="I894" s="172" t="s">
        <v>115</v>
      </c>
      <c r="J894" s="172">
        <v>1</v>
      </c>
      <c r="K894" s="96">
        <v>43.036470403360902</v>
      </c>
      <c r="L894" s="96">
        <f t="shared" si="252"/>
        <v>51.64</v>
      </c>
      <c r="M894" s="97">
        <f t="shared" si="253"/>
        <v>0</v>
      </c>
      <c r="N894" s="98">
        <f t="shared" si="254"/>
        <v>43.036470403360902</v>
      </c>
      <c r="O894" s="98">
        <f t="shared" si="255"/>
        <v>0</v>
      </c>
      <c r="P894" s="106">
        <f t="shared" si="256"/>
        <v>51.64</v>
      </c>
      <c r="Q894" s="106">
        <f t="shared" si="257"/>
        <v>0</v>
      </c>
    </row>
    <row r="895" spans="2:17" ht="14.45" customHeight="1">
      <c r="B895" s="191"/>
      <c r="C895" s="198" t="s">
        <v>455</v>
      </c>
      <c r="D895" s="137"/>
      <c r="E895" s="71">
        <v>12443801001</v>
      </c>
      <c r="F895" s="71">
        <v>13150931001</v>
      </c>
      <c r="G895" s="176" t="s">
        <v>646</v>
      </c>
      <c r="H895" s="95"/>
      <c r="I895" s="175" t="s">
        <v>115</v>
      </c>
      <c r="J895" s="175">
        <v>1</v>
      </c>
      <c r="K895" s="107">
        <v>103.47506373175909</v>
      </c>
      <c r="L895" s="107">
        <f t="shared" si="252"/>
        <v>124.17</v>
      </c>
      <c r="M895" s="104">
        <f t="shared" si="253"/>
        <v>0</v>
      </c>
      <c r="N895" s="105">
        <f t="shared" si="254"/>
        <v>103.47506373175909</v>
      </c>
      <c r="O895" s="105">
        <f t="shared" si="255"/>
        <v>0</v>
      </c>
      <c r="P895" s="106">
        <f t="shared" si="256"/>
        <v>124.17</v>
      </c>
      <c r="Q895" s="106">
        <f t="shared" si="257"/>
        <v>0</v>
      </c>
    </row>
    <row r="896" spans="2:17" s="401" customFormat="1" ht="14.45" customHeight="1">
      <c r="B896" s="230" t="s">
        <v>76</v>
      </c>
      <c r="C896" s="207" t="s">
        <v>455</v>
      </c>
      <c r="D896" s="113"/>
      <c r="E896" s="178"/>
      <c r="F896" s="115">
        <v>13152751001</v>
      </c>
      <c r="G896" s="179" t="s">
        <v>653</v>
      </c>
      <c r="H896" s="117"/>
      <c r="I896" s="178" t="s">
        <v>115</v>
      </c>
      <c r="J896" s="178">
        <v>1</v>
      </c>
      <c r="K896" s="243">
        <v>26.696125184526338</v>
      </c>
      <c r="L896" s="243">
        <f t="shared" si="252"/>
        <v>32.04</v>
      </c>
      <c r="M896" s="118">
        <f t="shared" si="253"/>
        <v>0</v>
      </c>
      <c r="N896" s="119">
        <f t="shared" si="254"/>
        <v>26.696125184526338</v>
      </c>
      <c r="O896" s="119">
        <f t="shared" si="255"/>
        <v>0</v>
      </c>
      <c r="P896" s="120">
        <f t="shared" si="256"/>
        <v>32.04</v>
      </c>
      <c r="Q896" s="120">
        <f t="shared" si="257"/>
        <v>0</v>
      </c>
    </row>
    <row r="897" spans="2:17" s="401" customFormat="1" ht="14.45" customHeight="1">
      <c r="B897" s="230" t="s">
        <v>76</v>
      </c>
      <c r="C897" s="207" t="s">
        <v>455</v>
      </c>
      <c r="D897" s="168"/>
      <c r="E897" s="234"/>
      <c r="F897" s="115">
        <v>13152741001</v>
      </c>
      <c r="G897" s="179" t="s">
        <v>654</v>
      </c>
      <c r="H897" s="117"/>
      <c r="I897" s="178" t="s">
        <v>115</v>
      </c>
      <c r="J897" s="178">
        <v>1</v>
      </c>
      <c r="K897" s="243">
        <v>254.15097276653148</v>
      </c>
      <c r="L897" s="243">
        <f t="shared" si="252"/>
        <v>304.98</v>
      </c>
      <c r="M897" s="118">
        <f t="shared" si="253"/>
        <v>0</v>
      </c>
      <c r="N897" s="119">
        <f t="shared" si="254"/>
        <v>254.15097276653148</v>
      </c>
      <c r="O897" s="119">
        <f t="shared" si="255"/>
        <v>0</v>
      </c>
      <c r="P897" s="120">
        <f t="shared" si="256"/>
        <v>304.98</v>
      </c>
      <c r="Q897" s="120">
        <f t="shared" si="257"/>
        <v>0</v>
      </c>
    </row>
    <row r="898" spans="2:17" s="401" customFormat="1" ht="14.45" customHeight="1">
      <c r="B898" s="230" t="s">
        <v>76</v>
      </c>
      <c r="C898" s="207" t="s">
        <v>455</v>
      </c>
      <c r="D898" s="168"/>
      <c r="E898" s="178"/>
      <c r="F898" s="115">
        <v>13152731001</v>
      </c>
      <c r="G898" s="179" t="s">
        <v>655</v>
      </c>
      <c r="H898" s="117"/>
      <c r="I898" s="178" t="s">
        <v>115</v>
      </c>
      <c r="J898" s="178">
        <v>1</v>
      </c>
      <c r="K898" s="243">
        <v>248.85587355637747</v>
      </c>
      <c r="L898" s="243">
        <f t="shared" si="252"/>
        <v>298.63</v>
      </c>
      <c r="M898" s="118">
        <f t="shared" si="253"/>
        <v>0</v>
      </c>
      <c r="N898" s="119">
        <f t="shared" si="254"/>
        <v>248.85587355637747</v>
      </c>
      <c r="O898" s="119">
        <f t="shared" si="255"/>
        <v>0</v>
      </c>
      <c r="P898" s="120">
        <f t="shared" si="256"/>
        <v>298.63</v>
      </c>
      <c r="Q898" s="120">
        <f t="shared" si="257"/>
        <v>0</v>
      </c>
    </row>
    <row r="899" spans="2:17" ht="14.45" customHeight="1">
      <c r="B899" s="180"/>
      <c r="C899" s="198" t="s">
        <v>455</v>
      </c>
      <c r="D899" s="137"/>
      <c r="E899" s="175"/>
      <c r="F899" s="71">
        <v>12492871001</v>
      </c>
      <c r="G899" s="176" t="s">
        <v>648</v>
      </c>
      <c r="H899" s="95"/>
      <c r="I899" s="175" t="s">
        <v>115</v>
      </c>
      <c r="J899" s="175">
        <v>1</v>
      </c>
      <c r="K899" s="107">
        <v>265.48579451326736</v>
      </c>
      <c r="L899" s="107">
        <f t="shared" si="252"/>
        <v>318.58</v>
      </c>
      <c r="M899" s="104">
        <f t="shared" si="253"/>
        <v>0</v>
      </c>
      <c r="N899" s="105">
        <f t="shared" si="254"/>
        <v>265.48579451326736</v>
      </c>
      <c r="O899" s="105">
        <f t="shared" si="255"/>
        <v>0</v>
      </c>
      <c r="P899" s="106">
        <f t="shared" si="256"/>
        <v>318.58</v>
      </c>
      <c r="Q899" s="106">
        <f t="shared" si="257"/>
        <v>0</v>
      </c>
    </row>
    <row r="900" spans="2:17" ht="14.45" customHeight="1">
      <c r="B900" s="180"/>
      <c r="C900" s="198"/>
      <c r="D900" s="137"/>
      <c r="E900" s="175"/>
      <c r="F900" s="71"/>
      <c r="G900" s="176"/>
      <c r="H900" s="95"/>
      <c r="I900" s="175"/>
      <c r="J900" s="175"/>
      <c r="K900" s="107"/>
      <c r="L900" s="107"/>
      <c r="M900" s="104"/>
      <c r="N900" s="105"/>
      <c r="O900" s="105"/>
      <c r="P900" s="106"/>
      <c r="Q900" s="106"/>
    </row>
    <row r="901" spans="2:17" ht="14.45" customHeight="1">
      <c r="B901" s="195"/>
      <c r="C901" s="183" t="s">
        <v>455</v>
      </c>
      <c r="D901" s="183"/>
      <c r="E901" s="184"/>
      <c r="F901" s="185"/>
      <c r="G901" s="186" t="s">
        <v>656</v>
      </c>
      <c r="H901" s="188"/>
      <c r="I901" s="188"/>
      <c r="J901" s="188"/>
      <c r="K901" s="134"/>
      <c r="L901" s="134"/>
      <c r="M901" s="189"/>
      <c r="N901" s="190"/>
      <c r="O901" s="190"/>
      <c r="P901" s="189"/>
      <c r="Q901" s="189"/>
    </row>
    <row r="902" spans="2:17" ht="14.45" customHeight="1">
      <c r="B902" s="191"/>
      <c r="C902" s="198" t="s">
        <v>455</v>
      </c>
      <c r="D902" s="137"/>
      <c r="E902" s="71">
        <v>12443801001</v>
      </c>
      <c r="F902" s="71">
        <v>13150931001</v>
      </c>
      <c r="G902" s="176" t="s">
        <v>646</v>
      </c>
      <c r="H902" s="95"/>
      <c r="I902" s="175" t="s">
        <v>115</v>
      </c>
      <c r="J902" s="175">
        <v>1</v>
      </c>
      <c r="K902" s="107">
        <v>103.47506373175909</v>
      </c>
      <c r="L902" s="107">
        <f>ROUND((K902*$C$3),2)</f>
        <v>124.17</v>
      </c>
      <c r="M902" s="104">
        <f>L902*H902</f>
        <v>0</v>
      </c>
      <c r="N902" s="105">
        <f>K902*(1-$F$5-$F$7)*(1-$F$9)*(1+$F$11)</f>
        <v>103.47506373175909</v>
      </c>
      <c r="O902" s="105">
        <f>N902*H902</f>
        <v>0</v>
      </c>
      <c r="P902" s="106">
        <f>ROUND((N902*$C$3),2)</f>
        <v>124.17</v>
      </c>
      <c r="Q902" s="106">
        <f>P902*H902</f>
        <v>0</v>
      </c>
    </row>
    <row r="903" spans="2:17" ht="14.45" customHeight="1">
      <c r="B903" s="191"/>
      <c r="C903" s="198"/>
      <c r="D903" s="137"/>
      <c r="E903" s="71"/>
      <c r="F903" s="71"/>
      <c r="G903" s="176"/>
      <c r="H903" s="95"/>
      <c r="I903" s="175"/>
      <c r="J903" s="175"/>
      <c r="K903" s="107"/>
      <c r="L903" s="107"/>
      <c r="M903" s="104"/>
      <c r="N903" s="105"/>
      <c r="O903" s="105"/>
      <c r="P903" s="106"/>
      <c r="Q903" s="106"/>
    </row>
    <row r="904" spans="2:17" ht="14.45" customHeight="1">
      <c r="B904" s="195"/>
      <c r="C904" s="183" t="s">
        <v>455</v>
      </c>
      <c r="D904" s="183"/>
      <c r="E904" s="203"/>
      <c r="F904" s="185"/>
      <c r="G904" s="186" t="s">
        <v>657</v>
      </c>
      <c r="H904" s="188"/>
      <c r="I904" s="188"/>
      <c r="J904" s="188"/>
      <c r="K904" s="134"/>
      <c r="L904" s="134"/>
      <c r="M904" s="189"/>
      <c r="N904" s="190"/>
      <c r="O904" s="190"/>
      <c r="P904" s="189"/>
      <c r="Q904" s="189"/>
    </row>
    <row r="905" spans="2:17" ht="26.45" customHeight="1">
      <c r="B905" s="191"/>
      <c r="C905" s="171" t="s">
        <v>455</v>
      </c>
      <c r="D905" s="91" t="s">
        <v>23</v>
      </c>
      <c r="E905" s="122" t="s">
        <v>658</v>
      </c>
      <c r="F905" s="235">
        <v>13185101001</v>
      </c>
      <c r="G905" s="236" t="s">
        <v>1230</v>
      </c>
      <c r="H905" s="95"/>
      <c r="I905" s="98" t="s">
        <v>115</v>
      </c>
      <c r="J905" s="237">
        <v>1</v>
      </c>
      <c r="K905" s="96">
        <v>694.05788683510548</v>
      </c>
      <c r="L905" s="96">
        <f>ROUND((K905*$C$3),2)</f>
        <v>832.87</v>
      </c>
      <c r="M905" s="97">
        <f>L905*H905</f>
        <v>0</v>
      </c>
      <c r="N905" s="98">
        <f>K905*(1-$F$5-$F$7)*(1-$F$9)*(1+$F$11)</f>
        <v>694.05788683510548</v>
      </c>
      <c r="O905" s="98">
        <f>N905*H905</f>
        <v>0</v>
      </c>
      <c r="P905" s="106">
        <f>ROUND((N905*$C$3),2)</f>
        <v>832.87</v>
      </c>
      <c r="Q905" s="106">
        <f>P905*H905</f>
        <v>0</v>
      </c>
    </row>
    <row r="906" spans="2:17" ht="14.45" customHeight="1">
      <c r="B906" s="191"/>
      <c r="C906" s="171" t="s">
        <v>455</v>
      </c>
      <c r="D906" s="91" t="s">
        <v>23</v>
      </c>
      <c r="E906" s="122"/>
      <c r="F906" s="235">
        <v>13185201001</v>
      </c>
      <c r="G906" s="236" t="s">
        <v>1231</v>
      </c>
      <c r="H906" s="95"/>
      <c r="I906" s="98" t="s">
        <v>115</v>
      </c>
      <c r="J906" s="237">
        <v>1</v>
      </c>
      <c r="K906" s="96">
        <v>715.08640000000014</v>
      </c>
      <c r="L906" s="96">
        <f>ROUND((K906*$C$3),2)</f>
        <v>858.1</v>
      </c>
      <c r="M906" s="97">
        <f>L906*H906</f>
        <v>0</v>
      </c>
      <c r="N906" s="98">
        <f>K906*(1-$F$5-$F$7)*(1-$F$9)*(1+$F$11)</f>
        <v>715.08640000000014</v>
      </c>
      <c r="O906" s="98">
        <f>N906*H906</f>
        <v>0</v>
      </c>
      <c r="P906" s="106">
        <f>ROUND((N906*$C$3),2)</f>
        <v>858.1</v>
      </c>
      <c r="Q906" s="106">
        <f>P906*H906</f>
        <v>0</v>
      </c>
    </row>
    <row r="907" spans="2:17" ht="14.45" customHeight="1">
      <c r="B907" s="191"/>
      <c r="C907" s="171"/>
      <c r="D907" s="137"/>
      <c r="E907" s="122"/>
      <c r="F907" s="235"/>
      <c r="G907" s="236"/>
      <c r="H907" s="95"/>
      <c r="I907" s="98"/>
      <c r="J907" s="237"/>
      <c r="K907" s="96"/>
      <c r="L907" s="96"/>
      <c r="M907" s="97"/>
      <c r="N907" s="98"/>
      <c r="O907" s="98"/>
      <c r="P907" s="106"/>
      <c r="Q907" s="106"/>
    </row>
    <row r="908" spans="2:17" s="401" customFormat="1" ht="14.45" customHeight="1">
      <c r="B908" s="177" t="s">
        <v>76</v>
      </c>
      <c r="C908" s="207" t="s">
        <v>455</v>
      </c>
      <c r="D908" s="168"/>
      <c r="E908" s="238" t="s">
        <v>633</v>
      </c>
      <c r="F908" s="115">
        <v>12096741001</v>
      </c>
      <c r="G908" s="179" t="s">
        <v>659</v>
      </c>
      <c r="H908" s="117"/>
      <c r="I908" s="238" t="s">
        <v>115</v>
      </c>
      <c r="J908" s="238">
        <v>1</v>
      </c>
      <c r="K908" s="243">
        <v>2044.9838621465001</v>
      </c>
      <c r="L908" s="243">
        <f>ROUND((K908*$C$3),2)</f>
        <v>2453.98</v>
      </c>
      <c r="M908" s="118">
        <f>L908*H908</f>
        <v>0</v>
      </c>
      <c r="N908" s="119">
        <f>K908*(1-$F$5-$F$7)*(1-$F$9)*(1+$F$11)</f>
        <v>2044.9838621465001</v>
      </c>
      <c r="O908" s="119">
        <f>N908*H908</f>
        <v>0</v>
      </c>
      <c r="P908" s="120">
        <f>ROUND((N908*$C$3),2)</f>
        <v>2453.98</v>
      </c>
      <c r="Q908" s="120">
        <f>P908*H908</f>
        <v>0</v>
      </c>
    </row>
    <row r="909" spans="2:17" s="401" customFormat="1" ht="14.45" customHeight="1">
      <c r="B909" s="177"/>
      <c r="C909" s="207"/>
      <c r="D909" s="168"/>
      <c r="E909" s="238"/>
      <c r="F909" s="115"/>
      <c r="G909" s="179"/>
      <c r="H909" s="117"/>
      <c r="I909" s="238"/>
      <c r="J909" s="238"/>
      <c r="K909" s="243"/>
      <c r="L909" s="243"/>
      <c r="M909" s="118"/>
      <c r="N909" s="119"/>
      <c r="O909" s="119"/>
      <c r="P909" s="120"/>
      <c r="Q909" s="120"/>
    </row>
    <row r="910" spans="2:17" s="401" customFormat="1" ht="14.45" customHeight="1">
      <c r="B910" s="177" t="s">
        <v>76</v>
      </c>
      <c r="C910" s="207" t="s">
        <v>455</v>
      </c>
      <c r="D910" s="168"/>
      <c r="E910" s="238" t="s">
        <v>633</v>
      </c>
      <c r="F910" s="115">
        <v>12096751001</v>
      </c>
      <c r="G910" s="179" t="s">
        <v>660</v>
      </c>
      <c r="H910" s="117"/>
      <c r="I910" s="238" t="s">
        <v>115</v>
      </c>
      <c r="J910" s="238">
        <v>1</v>
      </c>
      <c r="K910" s="243">
        <v>2099.506836826055</v>
      </c>
      <c r="L910" s="243">
        <f>ROUND((K910*$C$3),2)</f>
        <v>2519.41</v>
      </c>
      <c r="M910" s="118">
        <f>L910*H910</f>
        <v>0</v>
      </c>
      <c r="N910" s="119">
        <f>K910*(1-$F$5-$F$7)*(1-$F$9)*(1+$F$11)</f>
        <v>2099.506836826055</v>
      </c>
      <c r="O910" s="119">
        <f>N910*H910</f>
        <v>0</v>
      </c>
      <c r="P910" s="120">
        <f>ROUND((N910*$C$3),2)</f>
        <v>2519.41</v>
      </c>
      <c r="Q910" s="120">
        <f>P910*H910</f>
        <v>0</v>
      </c>
    </row>
    <row r="911" spans="2:17" s="401" customFormat="1" ht="14.45" customHeight="1">
      <c r="B911" s="177"/>
      <c r="C911" s="207"/>
      <c r="D911" s="168"/>
      <c r="E911" s="238"/>
      <c r="F911" s="115"/>
      <c r="G911" s="179"/>
      <c r="H911" s="117"/>
      <c r="I911" s="238"/>
      <c r="J911" s="238"/>
      <c r="K911" s="243"/>
      <c r="L911" s="243"/>
      <c r="M911" s="118"/>
      <c r="N911" s="119"/>
      <c r="O911" s="119"/>
      <c r="P911" s="120"/>
      <c r="Q911" s="120"/>
    </row>
    <row r="912" spans="2:17" s="401" customFormat="1" ht="14.45" customHeight="1">
      <c r="B912" s="177" t="s">
        <v>76</v>
      </c>
      <c r="C912" s="207" t="s">
        <v>455</v>
      </c>
      <c r="D912" s="168"/>
      <c r="E912" s="238" t="s">
        <v>633</v>
      </c>
      <c r="F912" s="115">
        <v>12096761001</v>
      </c>
      <c r="G912" s="179" t="s">
        <v>661</v>
      </c>
      <c r="H912" s="117"/>
      <c r="I912" s="238" t="s">
        <v>115</v>
      </c>
      <c r="J912" s="238">
        <v>1</v>
      </c>
      <c r="K912" s="243">
        <v>1110.7573738966762</v>
      </c>
      <c r="L912" s="243">
        <f>ROUND((K912*$C$3),2)</f>
        <v>1332.91</v>
      </c>
      <c r="M912" s="118">
        <f>L912*H912</f>
        <v>0</v>
      </c>
      <c r="N912" s="119">
        <f>K912*(1-$F$5-$F$7)*(1-$F$9)*(1+$F$11)</f>
        <v>1110.7573738966762</v>
      </c>
      <c r="O912" s="119">
        <f>N912*H912</f>
        <v>0</v>
      </c>
      <c r="P912" s="120">
        <f>ROUND((N912*$C$3),2)</f>
        <v>1332.91</v>
      </c>
      <c r="Q912" s="120">
        <f>P912*H912</f>
        <v>0</v>
      </c>
    </row>
    <row r="913" spans="2:17" ht="14.45" customHeight="1">
      <c r="B913" s="180"/>
      <c r="C913" s="174"/>
      <c r="D913" s="137"/>
      <c r="E913" s="239"/>
      <c r="F913" s="71"/>
      <c r="G913" s="176"/>
      <c r="H913" s="95"/>
      <c r="I913" s="239"/>
      <c r="J913" s="239"/>
      <c r="K913" s="107"/>
      <c r="L913" s="107"/>
      <c r="M913" s="104"/>
      <c r="N913" s="105"/>
      <c r="O913" s="105"/>
      <c r="P913" s="106"/>
      <c r="Q913" s="106"/>
    </row>
    <row r="914" spans="2:17" s="401" customFormat="1" ht="14.45" customHeight="1">
      <c r="B914" s="177" t="s">
        <v>76</v>
      </c>
      <c r="C914" s="207" t="s">
        <v>455</v>
      </c>
      <c r="D914" s="168"/>
      <c r="E914" s="238" t="s">
        <v>633</v>
      </c>
      <c r="F914" s="115">
        <v>12096771001</v>
      </c>
      <c r="G914" s="179" t="s">
        <v>662</v>
      </c>
      <c r="H914" s="117"/>
      <c r="I914" s="238" t="s">
        <v>115</v>
      </c>
      <c r="J914" s="238">
        <v>1</v>
      </c>
      <c r="K914" s="243">
        <v>1331.0417746315979</v>
      </c>
      <c r="L914" s="243">
        <f>ROUND((K914*$C$3),2)</f>
        <v>1597.25</v>
      </c>
      <c r="M914" s="118">
        <f>L914*H914</f>
        <v>0</v>
      </c>
      <c r="N914" s="119">
        <f>K914*(1-$F$5-$F$7)*(1-$F$9)*(1+$F$11)</f>
        <v>1331.0417746315979</v>
      </c>
      <c r="O914" s="119">
        <f>N914*H914</f>
        <v>0</v>
      </c>
      <c r="P914" s="120">
        <f>ROUND((N914*$C$3),2)</f>
        <v>1597.25</v>
      </c>
      <c r="Q914" s="120">
        <f>P914*H914</f>
        <v>0</v>
      </c>
    </row>
    <row r="915" spans="2:17" s="401" customFormat="1" ht="14.45" customHeight="1">
      <c r="B915" s="177"/>
      <c r="C915" s="207"/>
      <c r="D915" s="168"/>
      <c r="E915" s="238"/>
      <c r="F915" s="115"/>
      <c r="G915" s="179"/>
      <c r="H915" s="117"/>
      <c r="I915" s="238"/>
      <c r="J915" s="238"/>
      <c r="K915" s="243"/>
      <c r="L915" s="243"/>
      <c r="M915" s="118"/>
      <c r="N915" s="119"/>
      <c r="O915" s="119"/>
      <c r="P915" s="120"/>
      <c r="Q915" s="120"/>
    </row>
    <row r="916" spans="2:17" ht="14.45" customHeight="1">
      <c r="B916" s="195"/>
      <c r="C916" s="183" t="s">
        <v>455</v>
      </c>
      <c r="D916" s="183"/>
      <c r="E916" s="184"/>
      <c r="F916" s="185"/>
      <c r="G916" s="186" t="s">
        <v>663</v>
      </c>
      <c r="H916" s="188"/>
      <c r="I916" s="188"/>
      <c r="J916" s="188"/>
      <c r="K916" s="134"/>
      <c r="L916" s="134"/>
      <c r="M916" s="189"/>
      <c r="N916" s="190"/>
      <c r="O916" s="190"/>
      <c r="P916" s="189"/>
      <c r="Q916" s="189"/>
    </row>
    <row r="917" spans="2:17" s="401" customFormat="1" ht="14.45" customHeight="1">
      <c r="B917" s="240" t="s">
        <v>76</v>
      </c>
      <c r="C917" s="207" t="s">
        <v>455</v>
      </c>
      <c r="D917" s="168"/>
      <c r="E917" s="238" t="s">
        <v>633</v>
      </c>
      <c r="F917" s="115">
        <v>12280771001</v>
      </c>
      <c r="G917" s="241" t="s">
        <v>664</v>
      </c>
      <c r="H917" s="117"/>
      <c r="I917" s="242" t="s">
        <v>115</v>
      </c>
      <c r="J917" s="242">
        <v>1</v>
      </c>
      <c r="K917" s="243">
        <v>52.730362967783442</v>
      </c>
      <c r="L917" s="243">
        <f>ROUND((K917*$C$3),2)</f>
        <v>63.28</v>
      </c>
      <c r="M917" s="118">
        <f>L917*H917</f>
        <v>0</v>
      </c>
      <c r="N917" s="119">
        <f>K917*(1-$F$5-$F$7)*(1-$F$9)*(1+$F$11)</f>
        <v>52.730362967783442</v>
      </c>
      <c r="O917" s="119">
        <f>N917*H917</f>
        <v>0</v>
      </c>
      <c r="P917" s="120">
        <f t="shared" ref="P917:P918" si="258">ROUND((N917*$C$3),2)</f>
        <v>63.28</v>
      </c>
      <c r="Q917" s="120">
        <f>P917*H917</f>
        <v>0</v>
      </c>
    </row>
    <row r="918" spans="2:17" ht="14.45" customHeight="1">
      <c r="B918" s="228"/>
      <c r="C918" s="171" t="s">
        <v>455</v>
      </c>
      <c r="D918" s="91" t="s">
        <v>23</v>
      </c>
      <c r="E918" s="122">
        <v>12690241003</v>
      </c>
      <c r="F918" s="93">
        <v>13152981001</v>
      </c>
      <c r="G918" s="173" t="s">
        <v>643</v>
      </c>
      <c r="H918" s="95"/>
      <c r="I918" s="172" t="s">
        <v>115</v>
      </c>
      <c r="J918" s="172">
        <v>1</v>
      </c>
      <c r="K918" s="96">
        <v>79.288594943711999</v>
      </c>
      <c r="L918" s="96">
        <f>ROUND((K918*$C$3),2)</f>
        <v>95.15</v>
      </c>
      <c r="M918" s="97">
        <f>L918*H918</f>
        <v>0</v>
      </c>
      <c r="N918" s="98">
        <f>K918*(1-$F$5-$F$7)*(1-$F$9)*(1+$F$11)</f>
        <v>79.288594943711999</v>
      </c>
      <c r="O918" s="98">
        <f>N918*H918</f>
        <v>0</v>
      </c>
      <c r="P918" s="106">
        <f t="shared" si="258"/>
        <v>95.15</v>
      </c>
      <c r="Q918" s="106">
        <f>P918*H918</f>
        <v>0</v>
      </c>
    </row>
    <row r="919" spans="2:17" ht="14.45" customHeight="1">
      <c r="B919" s="191"/>
      <c r="C919" s="171"/>
      <c r="D919" s="137"/>
      <c r="E919" s="172"/>
      <c r="F919" s="93"/>
      <c r="G919" s="173"/>
      <c r="H919" s="95"/>
      <c r="I919" s="172"/>
      <c r="J919" s="172"/>
      <c r="K919" s="96"/>
      <c r="L919" s="96"/>
      <c r="M919" s="97"/>
      <c r="N919" s="98"/>
      <c r="O919" s="98"/>
      <c r="P919" s="106"/>
      <c r="Q919" s="106"/>
    </row>
    <row r="920" spans="2:17" ht="14.45" customHeight="1">
      <c r="B920" s="180"/>
      <c r="C920" s="198" t="s">
        <v>455</v>
      </c>
      <c r="D920" s="137"/>
      <c r="E920" s="175"/>
      <c r="F920" s="71">
        <v>12492871001</v>
      </c>
      <c r="G920" s="176" t="s">
        <v>665</v>
      </c>
      <c r="H920" s="95"/>
      <c r="I920" s="175" t="s">
        <v>115</v>
      </c>
      <c r="J920" s="175">
        <v>1</v>
      </c>
      <c r="K920" s="107">
        <v>265.48579451326736</v>
      </c>
      <c r="L920" s="107">
        <f>ROUND((K920*$C$3),2)</f>
        <v>318.58</v>
      </c>
      <c r="M920" s="104">
        <f>L920*H920</f>
        <v>0</v>
      </c>
      <c r="N920" s="105">
        <f>K920*(1-$F$5-$F$7)*(1-$F$9)*(1+$F$11)</f>
        <v>265.48579451326736</v>
      </c>
      <c r="O920" s="105">
        <f>N920*H920</f>
        <v>0</v>
      </c>
      <c r="P920" s="106">
        <f>ROUND((N920*$C$3),2)</f>
        <v>318.58</v>
      </c>
      <c r="Q920" s="106">
        <f>P920*H920</f>
        <v>0</v>
      </c>
    </row>
    <row r="921" spans="2:17" ht="14.45" customHeight="1">
      <c r="B921" s="180"/>
      <c r="C921" s="198"/>
      <c r="D921" s="137"/>
      <c r="E921" s="175"/>
      <c r="F921" s="71"/>
      <c r="G921" s="176"/>
      <c r="H921" s="95"/>
      <c r="I921" s="175"/>
      <c r="J921" s="175"/>
      <c r="K921" s="107"/>
      <c r="L921" s="107"/>
      <c r="M921" s="104"/>
      <c r="N921" s="105"/>
      <c r="O921" s="105"/>
      <c r="P921" s="106"/>
      <c r="Q921" s="106"/>
    </row>
    <row r="922" spans="2:17" s="401" customFormat="1" ht="14.45" customHeight="1">
      <c r="B922" s="177" t="s">
        <v>76</v>
      </c>
      <c r="C922" s="207" t="s">
        <v>455</v>
      </c>
      <c r="D922" s="168"/>
      <c r="E922" s="178"/>
      <c r="F922" s="115">
        <v>12442301001</v>
      </c>
      <c r="G922" s="179" t="s">
        <v>666</v>
      </c>
      <c r="H922" s="117"/>
      <c r="I922" s="178" t="s">
        <v>115</v>
      </c>
      <c r="J922" s="178">
        <v>1</v>
      </c>
      <c r="K922" s="243">
        <v>330.06118409959839</v>
      </c>
      <c r="L922" s="243">
        <f>ROUND((K922*$C$3),2)</f>
        <v>396.07</v>
      </c>
      <c r="M922" s="118">
        <f>L922*H922</f>
        <v>0</v>
      </c>
      <c r="N922" s="119">
        <f>K922*(1-$F$5-$F$7)*(1-$F$9)*(1+$F$11)</f>
        <v>330.06118409959839</v>
      </c>
      <c r="O922" s="119">
        <f>N922*H922</f>
        <v>0</v>
      </c>
      <c r="P922" s="120">
        <f>ROUND((N922*$C$3),2)</f>
        <v>396.07</v>
      </c>
      <c r="Q922" s="120">
        <f>P922*H922</f>
        <v>0</v>
      </c>
    </row>
    <row r="923" spans="2:17" ht="14.45" customHeight="1">
      <c r="B923" s="180"/>
      <c r="C923" s="198"/>
      <c r="D923" s="137"/>
      <c r="E923" s="175"/>
      <c r="F923" s="71"/>
      <c r="G923" s="176"/>
      <c r="H923" s="95"/>
      <c r="I923" s="175"/>
      <c r="J923" s="175"/>
      <c r="K923" s="107"/>
      <c r="L923" s="107"/>
      <c r="M923" s="104"/>
      <c r="N923" s="105"/>
      <c r="O923" s="105"/>
      <c r="P923" s="106"/>
      <c r="Q923" s="106"/>
    </row>
    <row r="924" spans="2:17" ht="14.45" customHeight="1">
      <c r="B924" s="180"/>
      <c r="C924" s="198" t="s">
        <v>455</v>
      </c>
      <c r="D924" s="137"/>
      <c r="E924" s="175"/>
      <c r="F924" s="71">
        <v>12442401001</v>
      </c>
      <c r="G924" s="176" t="s">
        <v>667</v>
      </c>
      <c r="H924" s="95"/>
      <c r="I924" s="175" t="s">
        <v>115</v>
      </c>
      <c r="J924" s="175">
        <v>1</v>
      </c>
      <c r="K924" s="107">
        <v>421.91185034656638</v>
      </c>
      <c r="L924" s="107">
        <f>ROUND((K924*$C$3),2)</f>
        <v>506.29</v>
      </c>
      <c r="M924" s="104">
        <f>L924*H924</f>
        <v>0</v>
      </c>
      <c r="N924" s="105">
        <f>K924*(1-$F$5-$F$7)*(1-$F$9)*(1+$F$11)</f>
        <v>421.91185034656638</v>
      </c>
      <c r="O924" s="105">
        <f>N924*H924</f>
        <v>0</v>
      </c>
      <c r="P924" s="106">
        <f>ROUND((N924*$C$3),2)</f>
        <v>506.29</v>
      </c>
      <c r="Q924" s="106">
        <f>P924*H924</f>
        <v>0</v>
      </c>
    </row>
    <row r="925" spans="2:17" ht="14.45" customHeight="1">
      <c r="B925" s="180"/>
      <c r="C925" s="198" t="s">
        <v>455</v>
      </c>
      <c r="D925" s="137"/>
      <c r="E925" s="175"/>
      <c r="F925" s="71">
        <v>12442501001</v>
      </c>
      <c r="G925" s="176" t="s">
        <v>668</v>
      </c>
      <c r="H925" s="95"/>
      <c r="I925" s="175" t="s">
        <v>115</v>
      </c>
      <c r="J925" s="175">
        <v>1</v>
      </c>
      <c r="K925" s="107">
        <v>459.22575259312009</v>
      </c>
      <c r="L925" s="107">
        <f>ROUND((K925*$C$3),2)</f>
        <v>551.07000000000005</v>
      </c>
      <c r="M925" s="104">
        <f>L925*H925</f>
        <v>0</v>
      </c>
      <c r="N925" s="105">
        <f>K925*(1-$F$5-$F$7)*(1-$F$9)*(1+$F$11)</f>
        <v>459.22575259312009</v>
      </c>
      <c r="O925" s="105">
        <f>N925*H925</f>
        <v>0</v>
      </c>
      <c r="P925" s="106">
        <f>ROUND((N925*$C$3),2)</f>
        <v>551.07000000000005</v>
      </c>
      <c r="Q925" s="106">
        <f>P925*H925</f>
        <v>0</v>
      </c>
    </row>
    <row r="926" spans="2:17" ht="14.45" customHeight="1">
      <c r="B926" s="180"/>
      <c r="C926" s="198" t="s">
        <v>455</v>
      </c>
      <c r="D926" s="137"/>
      <c r="E926" s="175"/>
      <c r="F926" s="71">
        <v>12442601001</v>
      </c>
      <c r="G926" s="176" t="s">
        <v>669</v>
      </c>
      <c r="H926" s="95"/>
      <c r="I926" s="175" t="s">
        <v>115</v>
      </c>
      <c r="J926" s="175">
        <v>1</v>
      </c>
      <c r="K926" s="107">
        <v>595.5607679337254</v>
      </c>
      <c r="L926" s="107">
        <f>ROUND((K926*$C$3),2)</f>
        <v>714.67</v>
      </c>
      <c r="M926" s="104">
        <f>L926*H926</f>
        <v>0</v>
      </c>
      <c r="N926" s="105">
        <f>K926*(1-$F$5-$F$7)*(1-$F$9)*(1+$F$11)</f>
        <v>595.5607679337254</v>
      </c>
      <c r="O926" s="105">
        <f>N926*H926</f>
        <v>0</v>
      </c>
      <c r="P926" s="106">
        <f>ROUND((N926*$C$3),2)</f>
        <v>714.67</v>
      </c>
      <c r="Q926" s="106">
        <f>P926*H926</f>
        <v>0</v>
      </c>
    </row>
    <row r="927" spans="2:17" ht="14.45" customHeight="1">
      <c r="B927" s="180"/>
      <c r="C927" s="198"/>
      <c r="D927" s="137"/>
      <c r="E927" s="175"/>
      <c r="F927" s="71"/>
      <c r="G927" s="176"/>
      <c r="H927" s="95"/>
      <c r="I927" s="175"/>
      <c r="J927" s="175"/>
      <c r="K927" s="107"/>
      <c r="L927" s="107"/>
      <c r="M927" s="104"/>
      <c r="N927" s="105"/>
      <c r="O927" s="105"/>
      <c r="P927" s="106"/>
      <c r="Q927" s="106"/>
    </row>
    <row r="928" spans="2:17" ht="14.45" customHeight="1">
      <c r="B928" s="218"/>
      <c r="C928" s="183" t="s">
        <v>455</v>
      </c>
      <c r="D928" s="183"/>
      <c r="E928" s="244"/>
      <c r="F928" s="245"/>
      <c r="G928" s="246" t="s">
        <v>670</v>
      </c>
      <c r="H928" s="188"/>
      <c r="I928" s="247"/>
      <c r="J928" s="247"/>
      <c r="K928" s="134"/>
      <c r="L928" s="134"/>
      <c r="M928" s="134"/>
      <c r="N928" s="135"/>
      <c r="O928" s="135"/>
      <c r="P928" s="189"/>
      <c r="Q928" s="189"/>
    </row>
    <row r="929" spans="2:17" ht="14.45" customHeight="1">
      <c r="B929" s="218"/>
      <c r="C929" s="183" t="s">
        <v>455</v>
      </c>
      <c r="D929" s="183"/>
      <c r="E929" s="244"/>
      <c r="F929" s="245"/>
      <c r="G929" s="246" t="s">
        <v>671</v>
      </c>
      <c r="H929" s="188"/>
      <c r="I929" s="247"/>
      <c r="J929" s="247"/>
      <c r="K929" s="134"/>
      <c r="L929" s="134"/>
      <c r="M929" s="134"/>
      <c r="N929" s="135"/>
      <c r="O929" s="135"/>
      <c r="P929" s="189"/>
      <c r="Q929" s="189"/>
    </row>
    <row r="930" spans="2:17" ht="14.45" customHeight="1">
      <c r="B930" s="248" t="s">
        <v>458</v>
      </c>
      <c r="C930" s="171" t="s">
        <v>455</v>
      </c>
      <c r="D930" s="91" t="s">
        <v>23</v>
      </c>
      <c r="E930" s="172"/>
      <c r="F930" s="93">
        <v>11311281240</v>
      </c>
      <c r="G930" s="173" t="s">
        <v>459</v>
      </c>
      <c r="H930" s="95"/>
      <c r="I930" s="194" t="s">
        <v>24</v>
      </c>
      <c r="J930" s="194">
        <v>240</v>
      </c>
      <c r="K930" s="96">
        <v>1.406510727697152</v>
      </c>
      <c r="L930" s="96">
        <f t="shared" ref="L930:L943" si="259">ROUND((K930*$C$3),2)</f>
        <v>1.69</v>
      </c>
      <c r="M930" s="97">
        <f t="shared" ref="M930:M943" si="260">L930*H930</f>
        <v>0</v>
      </c>
      <c r="N930" s="98">
        <f t="shared" ref="N930:N943" si="261">K930*(1-$F$5-$F$7)*(1-$F$9)*(1+$F$11)</f>
        <v>1.406510727697152</v>
      </c>
      <c r="O930" s="98">
        <f t="shared" ref="O930:O943" si="262">N930*H930</f>
        <v>0</v>
      </c>
      <c r="P930" s="106">
        <f t="shared" ref="P930:P943" si="263">ROUND((N930*$C$3),2)</f>
        <v>1.69</v>
      </c>
      <c r="Q930" s="106">
        <f t="shared" ref="Q930:Q943" si="264">P930*H930</f>
        <v>0</v>
      </c>
    </row>
    <row r="931" spans="2:17" ht="14.45" customHeight="1">
      <c r="B931" s="249" t="s">
        <v>458</v>
      </c>
      <c r="C931" s="171" t="s">
        <v>455</v>
      </c>
      <c r="D931" s="91" t="s">
        <v>23</v>
      </c>
      <c r="E931" s="172"/>
      <c r="F931" s="93">
        <v>11361401120</v>
      </c>
      <c r="G931" s="173" t="s">
        <v>464</v>
      </c>
      <c r="H931" s="95"/>
      <c r="I931" s="172" t="s">
        <v>24</v>
      </c>
      <c r="J931" s="172">
        <v>120</v>
      </c>
      <c r="K931" s="96">
        <v>1.7926117117708802</v>
      </c>
      <c r="L931" s="96">
        <f t="shared" si="259"/>
        <v>2.15</v>
      </c>
      <c r="M931" s="97">
        <f t="shared" si="260"/>
        <v>0</v>
      </c>
      <c r="N931" s="98">
        <f t="shared" si="261"/>
        <v>1.7926117117708802</v>
      </c>
      <c r="O931" s="98">
        <f t="shared" si="262"/>
        <v>0</v>
      </c>
      <c r="P931" s="106">
        <f t="shared" si="263"/>
        <v>2.15</v>
      </c>
      <c r="Q931" s="106">
        <f t="shared" si="264"/>
        <v>0</v>
      </c>
    </row>
    <row r="932" spans="2:17" ht="14.45" customHeight="1">
      <c r="B932" s="191" t="s">
        <v>458</v>
      </c>
      <c r="C932" s="171" t="s">
        <v>455</v>
      </c>
      <c r="D932" s="91" t="s">
        <v>23</v>
      </c>
      <c r="E932" s="172"/>
      <c r="F932" s="93">
        <v>11361401240</v>
      </c>
      <c r="G932" s="173" t="s">
        <v>465</v>
      </c>
      <c r="H932" s="95"/>
      <c r="I932" s="172" t="s">
        <v>24</v>
      </c>
      <c r="J932" s="172">
        <v>240</v>
      </c>
      <c r="K932" s="96">
        <v>1.7926117117708802</v>
      </c>
      <c r="L932" s="96">
        <f t="shared" si="259"/>
        <v>2.15</v>
      </c>
      <c r="M932" s="97">
        <f t="shared" si="260"/>
        <v>0</v>
      </c>
      <c r="N932" s="98">
        <f t="shared" si="261"/>
        <v>1.7926117117708802</v>
      </c>
      <c r="O932" s="98">
        <f t="shared" si="262"/>
        <v>0</v>
      </c>
      <c r="P932" s="99">
        <f t="shared" si="263"/>
        <v>2.15</v>
      </c>
      <c r="Q932" s="99">
        <f t="shared" si="264"/>
        <v>0</v>
      </c>
    </row>
    <row r="933" spans="2:17" ht="14.45" customHeight="1">
      <c r="B933" s="250"/>
      <c r="C933" s="171" t="s">
        <v>455</v>
      </c>
      <c r="D933" s="91" t="s">
        <v>23</v>
      </c>
      <c r="E933" s="172"/>
      <c r="F933" s="93">
        <v>11361601120</v>
      </c>
      <c r="G933" s="173" t="s">
        <v>467</v>
      </c>
      <c r="H933" s="95"/>
      <c r="I933" s="172" t="s">
        <v>24</v>
      </c>
      <c r="J933" s="172">
        <v>120</v>
      </c>
      <c r="K933" s="96">
        <v>2.4786387360000002</v>
      </c>
      <c r="L933" s="96">
        <f t="shared" si="259"/>
        <v>2.97</v>
      </c>
      <c r="M933" s="97">
        <f t="shared" si="260"/>
        <v>0</v>
      </c>
      <c r="N933" s="98">
        <f t="shared" si="261"/>
        <v>2.4786387360000002</v>
      </c>
      <c r="O933" s="98">
        <f t="shared" si="262"/>
        <v>0</v>
      </c>
      <c r="P933" s="106">
        <f t="shared" si="263"/>
        <v>2.97</v>
      </c>
      <c r="Q933" s="106">
        <f t="shared" si="264"/>
        <v>0</v>
      </c>
    </row>
    <row r="934" spans="2:17" ht="14.45" customHeight="1">
      <c r="B934" s="180"/>
      <c r="C934" s="198" t="s">
        <v>455</v>
      </c>
      <c r="D934" s="137"/>
      <c r="E934" s="175"/>
      <c r="F934" s="71">
        <v>11361601240</v>
      </c>
      <c r="G934" s="176" t="s">
        <v>468</v>
      </c>
      <c r="H934" s="95"/>
      <c r="I934" s="175" t="s">
        <v>24</v>
      </c>
      <c r="J934" s="175">
        <v>240</v>
      </c>
      <c r="K934" s="107">
        <v>2.4786387360000002</v>
      </c>
      <c r="L934" s="107">
        <f t="shared" si="259"/>
        <v>2.97</v>
      </c>
      <c r="M934" s="104">
        <f t="shared" si="260"/>
        <v>0</v>
      </c>
      <c r="N934" s="105">
        <f t="shared" si="261"/>
        <v>2.4786387360000002</v>
      </c>
      <c r="O934" s="105">
        <f t="shared" si="262"/>
        <v>0</v>
      </c>
      <c r="P934" s="106">
        <f t="shared" si="263"/>
        <v>2.97</v>
      </c>
      <c r="Q934" s="106">
        <f t="shared" si="264"/>
        <v>0</v>
      </c>
    </row>
    <row r="935" spans="2:17" ht="14.45" customHeight="1">
      <c r="B935" s="250"/>
      <c r="C935" s="171" t="s">
        <v>455</v>
      </c>
      <c r="D935" s="91" t="s">
        <v>23</v>
      </c>
      <c r="E935" s="172"/>
      <c r="F935" s="93">
        <v>12005361001</v>
      </c>
      <c r="G935" s="173" t="s">
        <v>480</v>
      </c>
      <c r="H935" s="95"/>
      <c r="I935" s="172" t="s">
        <v>115</v>
      </c>
      <c r="J935" s="172">
        <v>10</v>
      </c>
      <c r="K935" s="96">
        <v>0.92388449760499214</v>
      </c>
      <c r="L935" s="96">
        <f t="shared" si="259"/>
        <v>1.1100000000000001</v>
      </c>
      <c r="M935" s="97">
        <f t="shared" si="260"/>
        <v>0</v>
      </c>
      <c r="N935" s="98">
        <f t="shared" si="261"/>
        <v>0.92388449760499214</v>
      </c>
      <c r="O935" s="98">
        <f t="shared" si="262"/>
        <v>0</v>
      </c>
      <c r="P935" s="106">
        <f t="shared" si="263"/>
        <v>1.1100000000000001</v>
      </c>
      <c r="Q935" s="106">
        <f t="shared" si="264"/>
        <v>0</v>
      </c>
    </row>
    <row r="936" spans="2:17" ht="14.45" customHeight="1">
      <c r="B936" s="250"/>
      <c r="C936" s="171" t="s">
        <v>455</v>
      </c>
      <c r="D936" s="91" t="s">
        <v>23</v>
      </c>
      <c r="E936" s="172"/>
      <c r="F936" s="93">
        <v>12502971002</v>
      </c>
      <c r="G936" s="173" t="s">
        <v>482</v>
      </c>
      <c r="H936" s="95"/>
      <c r="I936" s="172" t="s">
        <v>115</v>
      </c>
      <c r="J936" s="172">
        <v>50</v>
      </c>
      <c r="K936" s="96">
        <v>1.2535746236159997</v>
      </c>
      <c r="L936" s="96">
        <f t="shared" si="259"/>
        <v>1.5</v>
      </c>
      <c r="M936" s="97">
        <f t="shared" si="260"/>
        <v>0</v>
      </c>
      <c r="N936" s="98">
        <f t="shared" si="261"/>
        <v>1.2535746236159997</v>
      </c>
      <c r="O936" s="98">
        <f t="shared" si="262"/>
        <v>0</v>
      </c>
      <c r="P936" s="106">
        <f t="shared" si="263"/>
        <v>1.5</v>
      </c>
      <c r="Q936" s="106">
        <f t="shared" si="264"/>
        <v>0</v>
      </c>
    </row>
    <row r="937" spans="2:17" ht="14.45" customHeight="1">
      <c r="B937" s="251"/>
      <c r="C937" s="171" t="s">
        <v>455</v>
      </c>
      <c r="D937" s="91" t="s">
        <v>23</v>
      </c>
      <c r="E937" s="205"/>
      <c r="F937" s="93">
        <v>12503071002</v>
      </c>
      <c r="G937" s="206" t="s">
        <v>483</v>
      </c>
      <c r="H937" s="95"/>
      <c r="I937" s="205" t="s">
        <v>115</v>
      </c>
      <c r="J937" s="205">
        <v>50</v>
      </c>
      <c r="K937" s="96">
        <v>1.2961961608189438</v>
      </c>
      <c r="L937" s="96">
        <f t="shared" si="259"/>
        <v>1.56</v>
      </c>
      <c r="M937" s="97">
        <f t="shared" si="260"/>
        <v>0</v>
      </c>
      <c r="N937" s="98">
        <f t="shared" si="261"/>
        <v>1.2961961608189438</v>
      </c>
      <c r="O937" s="98">
        <f t="shared" si="262"/>
        <v>0</v>
      </c>
      <c r="P937" s="106">
        <f t="shared" si="263"/>
        <v>1.56</v>
      </c>
      <c r="Q937" s="106">
        <f t="shared" si="264"/>
        <v>0</v>
      </c>
    </row>
    <row r="938" spans="2:17" ht="14.45" customHeight="1">
      <c r="B938" s="250"/>
      <c r="C938" s="171" t="s">
        <v>455</v>
      </c>
      <c r="D938" s="91" t="s">
        <v>23</v>
      </c>
      <c r="E938" s="172"/>
      <c r="F938" s="93">
        <v>12005261001</v>
      </c>
      <c r="G938" s="173" t="s">
        <v>487</v>
      </c>
      <c r="H938" s="95"/>
      <c r="I938" s="172" t="s">
        <v>115</v>
      </c>
      <c r="J938" s="172">
        <v>10</v>
      </c>
      <c r="K938" s="96">
        <v>6.2465623494785296</v>
      </c>
      <c r="L938" s="96">
        <f t="shared" si="259"/>
        <v>7.5</v>
      </c>
      <c r="M938" s="97">
        <f t="shared" si="260"/>
        <v>0</v>
      </c>
      <c r="N938" s="98">
        <f t="shared" si="261"/>
        <v>6.2465623494785296</v>
      </c>
      <c r="O938" s="98">
        <f t="shared" si="262"/>
        <v>0</v>
      </c>
      <c r="P938" s="106">
        <f t="shared" si="263"/>
        <v>7.5</v>
      </c>
      <c r="Q938" s="106">
        <f t="shared" si="264"/>
        <v>0</v>
      </c>
    </row>
    <row r="939" spans="2:17" ht="14.45" customHeight="1">
      <c r="B939" s="250"/>
      <c r="C939" s="171" t="s">
        <v>455</v>
      </c>
      <c r="D939" s="91" t="s">
        <v>23</v>
      </c>
      <c r="E939" s="91"/>
      <c r="F939" s="93">
        <v>12005331001</v>
      </c>
      <c r="G939" s="94" t="s">
        <v>493</v>
      </c>
      <c r="H939" s="95"/>
      <c r="I939" s="91" t="s">
        <v>115</v>
      </c>
      <c r="J939" s="91">
        <v>10</v>
      </c>
      <c r="K939" s="96">
        <v>9.9834683024778261</v>
      </c>
      <c r="L939" s="96">
        <f t="shared" si="259"/>
        <v>11.98</v>
      </c>
      <c r="M939" s="97">
        <f t="shared" si="260"/>
        <v>0</v>
      </c>
      <c r="N939" s="98">
        <f t="shared" si="261"/>
        <v>9.9834683024778261</v>
      </c>
      <c r="O939" s="98">
        <f t="shared" si="262"/>
        <v>0</v>
      </c>
      <c r="P939" s="106">
        <f t="shared" si="263"/>
        <v>11.98</v>
      </c>
      <c r="Q939" s="106">
        <f t="shared" si="264"/>
        <v>0</v>
      </c>
    </row>
    <row r="940" spans="2:17" ht="14.45" customHeight="1">
      <c r="B940" s="191"/>
      <c r="C940" s="171" t="s">
        <v>455</v>
      </c>
      <c r="D940" s="91" t="s">
        <v>23</v>
      </c>
      <c r="E940" s="91"/>
      <c r="F940" s="93">
        <v>12005341001</v>
      </c>
      <c r="G940" s="94" t="s">
        <v>494</v>
      </c>
      <c r="H940" s="95"/>
      <c r="I940" s="91" t="s">
        <v>115</v>
      </c>
      <c r="J940" s="91">
        <v>10</v>
      </c>
      <c r="K940" s="96">
        <v>9.9834683024778261</v>
      </c>
      <c r="L940" s="96">
        <f t="shared" si="259"/>
        <v>11.98</v>
      </c>
      <c r="M940" s="97">
        <f t="shared" si="260"/>
        <v>0</v>
      </c>
      <c r="N940" s="98">
        <f t="shared" si="261"/>
        <v>9.9834683024778261</v>
      </c>
      <c r="O940" s="98">
        <f t="shared" si="262"/>
        <v>0</v>
      </c>
      <c r="P940" s="99">
        <f t="shared" si="263"/>
        <v>11.98</v>
      </c>
      <c r="Q940" s="99">
        <f t="shared" si="264"/>
        <v>0</v>
      </c>
    </row>
    <row r="941" spans="2:17" ht="14.45" customHeight="1">
      <c r="B941" s="191"/>
      <c r="C941" s="171" t="s">
        <v>455</v>
      </c>
      <c r="D941" s="91" t="s">
        <v>23</v>
      </c>
      <c r="E941" s="172"/>
      <c r="F941" s="93">
        <v>12005431001</v>
      </c>
      <c r="G941" s="173" t="s">
        <v>672</v>
      </c>
      <c r="H941" s="95"/>
      <c r="I941" s="172" t="s">
        <v>115</v>
      </c>
      <c r="J941" s="172">
        <v>5</v>
      </c>
      <c r="K941" s="96">
        <v>8.8113760293968628</v>
      </c>
      <c r="L941" s="96">
        <f t="shared" si="259"/>
        <v>10.57</v>
      </c>
      <c r="M941" s="97">
        <f t="shared" si="260"/>
        <v>0</v>
      </c>
      <c r="N941" s="98">
        <f t="shared" si="261"/>
        <v>8.8113760293968628</v>
      </c>
      <c r="O941" s="98">
        <f t="shared" si="262"/>
        <v>0</v>
      </c>
      <c r="P941" s="99">
        <f t="shared" si="263"/>
        <v>10.57</v>
      </c>
      <c r="Q941" s="99">
        <f t="shared" si="264"/>
        <v>0</v>
      </c>
    </row>
    <row r="942" spans="2:17" ht="14.45" customHeight="1">
      <c r="B942" s="180"/>
      <c r="C942" s="198" t="s">
        <v>455</v>
      </c>
      <c r="D942" s="137"/>
      <c r="E942" s="175"/>
      <c r="F942" s="71">
        <v>12005441001</v>
      </c>
      <c r="G942" s="176" t="s">
        <v>673</v>
      </c>
      <c r="H942" s="95"/>
      <c r="I942" s="175" t="s">
        <v>115</v>
      </c>
      <c r="J942" s="175">
        <v>5</v>
      </c>
      <c r="K942" s="107">
        <v>8.8113760293968628</v>
      </c>
      <c r="L942" s="107">
        <f t="shared" si="259"/>
        <v>10.57</v>
      </c>
      <c r="M942" s="104">
        <f t="shared" si="260"/>
        <v>0</v>
      </c>
      <c r="N942" s="105">
        <f t="shared" si="261"/>
        <v>8.8113760293968628</v>
      </c>
      <c r="O942" s="105">
        <f t="shared" si="262"/>
        <v>0</v>
      </c>
      <c r="P942" s="106">
        <f t="shared" si="263"/>
        <v>10.57</v>
      </c>
      <c r="Q942" s="106">
        <f t="shared" si="264"/>
        <v>0</v>
      </c>
    </row>
    <row r="943" spans="2:17" ht="14.45" customHeight="1">
      <c r="B943" s="250"/>
      <c r="C943" s="171" t="s">
        <v>455</v>
      </c>
      <c r="D943" s="91" t="s">
        <v>23</v>
      </c>
      <c r="E943" s="172"/>
      <c r="F943" s="93">
        <v>12005461001</v>
      </c>
      <c r="G943" s="136" t="s">
        <v>619</v>
      </c>
      <c r="H943" s="95"/>
      <c r="I943" s="172" t="s">
        <v>115</v>
      </c>
      <c r="J943" s="172">
        <v>10</v>
      </c>
      <c r="K943" s="96">
        <v>8.6183255373600005</v>
      </c>
      <c r="L943" s="96">
        <f t="shared" si="259"/>
        <v>10.34</v>
      </c>
      <c r="M943" s="97">
        <f t="shared" si="260"/>
        <v>0</v>
      </c>
      <c r="N943" s="98">
        <f t="shared" si="261"/>
        <v>8.6183255373600005</v>
      </c>
      <c r="O943" s="98">
        <f t="shared" si="262"/>
        <v>0</v>
      </c>
      <c r="P943" s="106">
        <f t="shared" si="263"/>
        <v>10.34</v>
      </c>
      <c r="Q943" s="106">
        <f t="shared" si="264"/>
        <v>0</v>
      </c>
    </row>
    <row r="944" spans="2:17" ht="14.45" customHeight="1">
      <c r="B944" s="250"/>
      <c r="C944" s="171"/>
      <c r="D944" s="137"/>
      <c r="E944" s="172"/>
      <c r="F944" s="93"/>
      <c r="G944" s="136"/>
      <c r="H944" s="95"/>
      <c r="I944" s="172"/>
      <c r="J944" s="172"/>
      <c r="K944" s="96"/>
      <c r="L944" s="96"/>
      <c r="M944" s="97"/>
      <c r="N944" s="98"/>
      <c r="O944" s="98"/>
      <c r="P944" s="106"/>
      <c r="Q944" s="106"/>
    </row>
    <row r="945" spans="2:17" ht="14.45" customHeight="1">
      <c r="B945" s="180"/>
      <c r="C945" s="183" t="s">
        <v>455</v>
      </c>
      <c r="D945" s="183"/>
      <c r="E945" s="184"/>
      <c r="F945" s="209"/>
      <c r="G945" s="252" t="s">
        <v>674</v>
      </c>
      <c r="H945" s="188"/>
      <c r="I945" s="184"/>
      <c r="J945" s="184"/>
      <c r="K945" s="134"/>
      <c r="L945" s="134"/>
      <c r="M945" s="211"/>
      <c r="N945" s="213"/>
      <c r="O945" s="213"/>
      <c r="P945" s="189"/>
      <c r="Q945" s="189"/>
    </row>
    <row r="946" spans="2:17" ht="14.45" customHeight="1">
      <c r="B946" s="218"/>
      <c r="C946" s="174" t="s">
        <v>455</v>
      </c>
      <c r="D946" s="137"/>
      <c r="E946" s="70"/>
      <c r="F946" s="71">
        <v>12028601001</v>
      </c>
      <c r="G946" s="220" t="s">
        <v>675</v>
      </c>
      <c r="H946" s="95"/>
      <c r="I946" s="219" t="s">
        <v>115</v>
      </c>
      <c r="J946" s="219">
        <v>1</v>
      </c>
      <c r="K946" s="107">
        <v>84.073489282054268</v>
      </c>
      <c r="L946" s="107">
        <f t="shared" ref="L946:L951" si="265">ROUND((K946*$C$3),2)</f>
        <v>100.89</v>
      </c>
      <c r="M946" s="104">
        <f t="shared" ref="M946:M951" si="266">L946*H946</f>
        <v>0</v>
      </c>
      <c r="N946" s="105">
        <f t="shared" ref="N946:N951" si="267">K946*(1-$F$5-$F$7)*(1-$F$9)*(1+$F$11)</f>
        <v>84.073489282054268</v>
      </c>
      <c r="O946" s="105">
        <f t="shared" ref="O946:O951" si="268">N946*H946</f>
        <v>0</v>
      </c>
      <c r="P946" s="106">
        <f t="shared" ref="P946:P951" si="269">ROUND((N946*$C$3),2)</f>
        <v>100.89</v>
      </c>
      <c r="Q946" s="106">
        <f t="shared" ref="Q946:Q951" si="270">P946*H946</f>
        <v>0</v>
      </c>
    </row>
    <row r="947" spans="2:17" ht="14.45" customHeight="1">
      <c r="B947" s="218"/>
      <c r="C947" s="174" t="s">
        <v>455</v>
      </c>
      <c r="D947" s="137"/>
      <c r="E947" s="70"/>
      <c r="F947" s="71">
        <v>12028501001</v>
      </c>
      <c r="G947" s="220" t="s">
        <v>676</v>
      </c>
      <c r="H947" s="95"/>
      <c r="I947" s="219" t="s">
        <v>115</v>
      </c>
      <c r="J947" s="219">
        <v>1</v>
      </c>
      <c r="K947" s="107">
        <v>148.04214875055516</v>
      </c>
      <c r="L947" s="107">
        <f t="shared" si="265"/>
        <v>177.65</v>
      </c>
      <c r="M947" s="104">
        <f t="shared" si="266"/>
        <v>0</v>
      </c>
      <c r="N947" s="105">
        <f t="shared" si="267"/>
        <v>148.04214875055516</v>
      </c>
      <c r="O947" s="105">
        <f t="shared" si="268"/>
        <v>0</v>
      </c>
      <c r="P947" s="106">
        <f t="shared" si="269"/>
        <v>177.65</v>
      </c>
      <c r="Q947" s="106">
        <f t="shared" si="270"/>
        <v>0</v>
      </c>
    </row>
    <row r="948" spans="2:17" ht="14.45" customHeight="1">
      <c r="B948" s="218"/>
      <c r="C948" s="174" t="s">
        <v>455</v>
      </c>
      <c r="D948" s="137"/>
      <c r="E948" s="70"/>
      <c r="F948" s="71">
        <v>12027701001</v>
      </c>
      <c r="G948" s="220" t="s">
        <v>677</v>
      </c>
      <c r="H948" s="95"/>
      <c r="I948" s="219" t="s">
        <v>115</v>
      </c>
      <c r="J948" s="219">
        <v>1</v>
      </c>
      <c r="K948" s="107">
        <v>324.80745285202369</v>
      </c>
      <c r="L948" s="107">
        <f t="shared" si="265"/>
        <v>389.77</v>
      </c>
      <c r="M948" s="104">
        <f t="shared" si="266"/>
        <v>0</v>
      </c>
      <c r="N948" s="105">
        <f t="shared" si="267"/>
        <v>324.80745285202369</v>
      </c>
      <c r="O948" s="105">
        <f t="shared" si="268"/>
        <v>0</v>
      </c>
      <c r="P948" s="106">
        <f t="shared" si="269"/>
        <v>389.77</v>
      </c>
      <c r="Q948" s="106">
        <f t="shared" si="270"/>
        <v>0</v>
      </c>
    </row>
    <row r="949" spans="2:17" ht="14.45" customHeight="1">
      <c r="B949" s="218"/>
      <c r="C949" s="174" t="s">
        <v>455</v>
      </c>
      <c r="D949" s="137"/>
      <c r="E949" s="70"/>
      <c r="F949" s="71">
        <v>12027801001</v>
      </c>
      <c r="G949" s="220" t="s">
        <v>678</v>
      </c>
      <c r="H949" s="95"/>
      <c r="I949" s="219" t="s">
        <v>115</v>
      </c>
      <c r="J949" s="219">
        <v>1</v>
      </c>
      <c r="K949" s="107">
        <v>264.39643816534505</v>
      </c>
      <c r="L949" s="107">
        <f t="shared" si="265"/>
        <v>317.27999999999997</v>
      </c>
      <c r="M949" s="104">
        <f t="shared" si="266"/>
        <v>0</v>
      </c>
      <c r="N949" s="105">
        <f t="shared" si="267"/>
        <v>264.39643816534505</v>
      </c>
      <c r="O949" s="105">
        <f t="shared" si="268"/>
        <v>0</v>
      </c>
      <c r="P949" s="106">
        <f t="shared" si="269"/>
        <v>317.27999999999997</v>
      </c>
      <c r="Q949" s="106">
        <f t="shared" si="270"/>
        <v>0</v>
      </c>
    </row>
    <row r="950" spans="2:17" ht="14.45" customHeight="1">
      <c r="B950" s="218"/>
      <c r="C950" s="174" t="s">
        <v>455</v>
      </c>
      <c r="D950" s="137"/>
      <c r="E950" s="175"/>
      <c r="F950" s="71">
        <v>12027901001</v>
      </c>
      <c r="G950" s="220" t="s">
        <v>679</v>
      </c>
      <c r="H950" s="95"/>
      <c r="I950" s="219" t="s">
        <v>115</v>
      </c>
      <c r="J950" s="219">
        <v>1</v>
      </c>
      <c r="K950" s="107">
        <v>181.28820134347509</v>
      </c>
      <c r="L950" s="107">
        <f t="shared" si="265"/>
        <v>217.55</v>
      </c>
      <c r="M950" s="104">
        <f t="shared" si="266"/>
        <v>0</v>
      </c>
      <c r="N950" s="105">
        <f t="shared" si="267"/>
        <v>181.28820134347509</v>
      </c>
      <c r="O950" s="105">
        <f t="shared" si="268"/>
        <v>0</v>
      </c>
      <c r="P950" s="106">
        <f t="shared" si="269"/>
        <v>217.55</v>
      </c>
      <c r="Q950" s="106">
        <f t="shared" si="270"/>
        <v>0</v>
      </c>
    </row>
    <row r="951" spans="2:17" ht="14.45" customHeight="1">
      <c r="B951" s="218"/>
      <c r="C951" s="174" t="s">
        <v>455</v>
      </c>
      <c r="D951" s="137"/>
      <c r="E951" s="175"/>
      <c r="F951" s="71">
        <v>12028001001</v>
      </c>
      <c r="G951" s="220" t="s">
        <v>680</v>
      </c>
      <c r="H951" s="95"/>
      <c r="I951" s="219" t="s">
        <v>115</v>
      </c>
      <c r="J951" s="219">
        <v>1</v>
      </c>
      <c r="K951" s="107">
        <v>113.30684950477939</v>
      </c>
      <c r="L951" s="107">
        <f t="shared" si="265"/>
        <v>135.97</v>
      </c>
      <c r="M951" s="104">
        <f t="shared" si="266"/>
        <v>0</v>
      </c>
      <c r="N951" s="105">
        <f t="shared" si="267"/>
        <v>113.30684950477939</v>
      </c>
      <c r="O951" s="105">
        <f t="shared" si="268"/>
        <v>0</v>
      </c>
      <c r="P951" s="106">
        <f t="shared" si="269"/>
        <v>135.97</v>
      </c>
      <c r="Q951" s="106">
        <f t="shared" si="270"/>
        <v>0</v>
      </c>
    </row>
    <row r="952" spans="2:17" ht="14.45" customHeight="1">
      <c r="B952" s="218"/>
      <c r="C952" s="174"/>
      <c r="D952" s="137"/>
      <c r="E952" s="175"/>
      <c r="F952" s="71"/>
      <c r="G952" s="220"/>
      <c r="H952" s="95"/>
      <c r="I952" s="219"/>
      <c r="J952" s="219"/>
      <c r="K952" s="107"/>
      <c r="L952" s="107"/>
      <c r="M952" s="104"/>
      <c r="N952" s="105"/>
      <c r="O952" s="105"/>
      <c r="P952" s="106"/>
      <c r="Q952" s="106"/>
    </row>
    <row r="953" spans="2:17" ht="14.45" customHeight="1">
      <c r="B953" s="180"/>
      <c r="C953" s="183" t="s">
        <v>455</v>
      </c>
      <c r="D953" s="183"/>
      <c r="E953" s="184"/>
      <c r="F953" s="209"/>
      <c r="G953" s="210" t="s">
        <v>681</v>
      </c>
      <c r="H953" s="188"/>
      <c r="I953" s="184"/>
      <c r="J953" s="184"/>
      <c r="K953" s="134"/>
      <c r="L953" s="134"/>
      <c r="M953" s="211"/>
      <c r="N953" s="213"/>
      <c r="O953" s="213"/>
      <c r="P953" s="189"/>
      <c r="Q953" s="189"/>
    </row>
    <row r="954" spans="2:17" s="401" customFormat="1" ht="14.45" customHeight="1">
      <c r="B954" s="240" t="s">
        <v>76</v>
      </c>
      <c r="C954" s="207" t="s">
        <v>455</v>
      </c>
      <c r="D954" s="168"/>
      <c r="E954" s="238" t="s">
        <v>633</v>
      </c>
      <c r="F954" s="115">
        <v>12280771001</v>
      </c>
      <c r="G954" s="241" t="s">
        <v>664</v>
      </c>
      <c r="H954" s="117"/>
      <c r="I954" s="242" t="s">
        <v>115</v>
      </c>
      <c r="J954" s="242">
        <v>1</v>
      </c>
      <c r="K954" s="243">
        <v>52.730362967783442</v>
      </c>
      <c r="L954" s="243">
        <f>ROUND((K954*$C$3),2)</f>
        <v>63.28</v>
      </c>
      <c r="M954" s="118">
        <f>L954*H954</f>
        <v>0</v>
      </c>
      <c r="N954" s="119">
        <f>K954*(1-$F$5-$F$7)*(1-$F$9)*(1+$F$11)</f>
        <v>52.730362967783442</v>
      </c>
      <c r="O954" s="119">
        <f>N954*H954</f>
        <v>0</v>
      </c>
      <c r="P954" s="120">
        <f t="shared" ref="P954" si="271">ROUND((N954*$C$3),2)</f>
        <v>63.28</v>
      </c>
      <c r="Q954" s="120">
        <f>P954*H954</f>
        <v>0</v>
      </c>
    </row>
    <row r="955" spans="2:17" ht="14.45" customHeight="1">
      <c r="B955" s="191"/>
      <c r="C955" s="171"/>
      <c r="D955" s="137"/>
      <c r="E955" s="172"/>
      <c r="F955" s="93"/>
      <c r="G955" s="173"/>
      <c r="H955" s="95"/>
      <c r="I955" s="172"/>
      <c r="J955" s="172"/>
      <c r="K955" s="96"/>
      <c r="L955" s="96"/>
      <c r="M955" s="97"/>
      <c r="N955" s="98"/>
      <c r="O955" s="98"/>
      <c r="P955" s="106"/>
      <c r="Q955" s="106"/>
    </row>
    <row r="956" spans="2:17" ht="14.45" customHeight="1">
      <c r="B956" s="180"/>
      <c r="C956" s="198" t="s">
        <v>455</v>
      </c>
      <c r="D956" s="137"/>
      <c r="E956" s="175"/>
      <c r="F956" s="71">
        <v>12492871001</v>
      </c>
      <c r="G956" s="176" t="s">
        <v>665</v>
      </c>
      <c r="H956" s="95"/>
      <c r="I956" s="175" t="s">
        <v>115</v>
      </c>
      <c r="J956" s="175">
        <v>1</v>
      </c>
      <c r="K956" s="107">
        <v>265.48579451326736</v>
      </c>
      <c r="L956" s="107">
        <f>ROUND((K956*$C$3),2)</f>
        <v>318.58</v>
      </c>
      <c r="M956" s="104">
        <f>L956*H956</f>
        <v>0</v>
      </c>
      <c r="N956" s="105">
        <f>K956*(1-$F$5-$F$7)*(1-$F$9)*(1+$F$11)</f>
        <v>265.48579451326736</v>
      </c>
      <c r="O956" s="105">
        <f>N956*H956</f>
        <v>0</v>
      </c>
      <c r="P956" s="106">
        <f>ROUND((N956*$C$3),2)</f>
        <v>318.58</v>
      </c>
      <c r="Q956" s="106">
        <f>P956*H956</f>
        <v>0</v>
      </c>
    </row>
    <row r="957" spans="2:17" ht="14.45" customHeight="1">
      <c r="B957" s="180"/>
      <c r="C957" s="198"/>
      <c r="D957" s="137"/>
      <c r="E957" s="175"/>
      <c r="F957" s="71"/>
      <c r="G957" s="176"/>
      <c r="H957" s="95"/>
      <c r="I957" s="175"/>
      <c r="J957" s="175"/>
      <c r="K957" s="107"/>
      <c r="L957" s="107"/>
      <c r="M957" s="104"/>
      <c r="N957" s="105"/>
      <c r="O957" s="105"/>
      <c r="P957" s="106"/>
      <c r="Q957" s="106"/>
    </row>
    <row r="958" spans="2:17" ht="14.45" customHeight="1">
      <c r="B958" s="180"/>
      <c r="C958" s="198" t="s">
        <v>455</v>
      </c>
      <c r="D958" s="137"/>
      <c r="E958" s="175"/>
      <c r="F958" s="71">
        <v>12442301001</v>
      </c>
      <c r="G958" s="176" t="s">
        <v>666</v>
      </c>
      <c r="H958" s="95"/>
      <c r="I958" s="175" t="s">
        <v>115</v>
      </c>
      <c r="J958" s="175">
        <v>1</v>
      </c>
      <c r="K958" s="107">
        <v>330.06118409959839</v>
      </c>
      <c r="L958" s="107">
        <f>ROUND((K958*$C$3),2)</f>
        <v>396.07</v>
      </c>
      <c r="M958" s="104">
        <f>L958*H958</f>
        <v>0</v>
      </c>
      <c r="N958" s="105">
        <f>K958*(1-$F$5-$F$7)*(1-$F$9)*(1+$F$11)</f>
        <v>330.06118409959839</v>
      </c>
      <c r="O958" s="105">
        <f>N958*H958</f>
        <v>0</v>
      </c>
      <c r="P958" s="106">
        <f>ROUND((N958*$C$3),2)</f>
        <v>396.07</v>
      </c>
      <c r="Q958" s="106">
        <f>P958*H958</f>
        <v>0</v>
      </c>
    </row>
    <row r="959" spans="2:17" ht="14.45" customHeight="1">
      <c r="B959" s="180"/>
      <c r="C959" s="198"/>
      <c r="D959" s="137"/>
      <c r="E959" s="175"/>
      <c r="F959" s="71"/>
      <c r="G959" s="176"/>
      <c r="H959" s="95"/>
      <c r="I959" s="175"/>
      <c r="J959" s="175"/>
      <c r="K959" s="107"/>
      <c r="L959" s="107"/>
      <c r="M959" s="104"/>
      <c r="N959" s="105"/>
      <c r="O959" s="105"/>
      <c r="P959" s="106"/>
      <c r="Q959" s="106"/>
    </row>
    <row r="960" spans="2:17" ht="14.45" customHeight="1">
      <c r="B960" s="180"/>
      <c r="C960" s="198" t="s">
        <v>455</v>
      </c>
      <c r="D960" s="137"/>
      <c r="E960" s="175"/>
      <c r="F960" s="71">
        <v>12442401001</v>
      </c>
      <c r="G960" s="176" t="s">
        <v>667</v>
      </c>
      <c r="H960" s="95"/>
      <c r="I960" s="175" t="s">
        <v>115</v>
      </c>
      <c r="J960" s="175">
        <v>1</v>
      </c>
      <c r="K960" s="107">
        <v>421.91185034656638</v>
      </c>
      <c r="L960" s="107">
        <f>ROUND((K960*$C$3),2)</f>
        <v>506.29</v>
      </c>
      <c r="M960" s="104">
        <f>L960*H960</f>
        <v>0</v>
      </c>
      <c r="N960" s="105">
        <f>K960*(1-$F$5-$F$7)*(1-$F$9)*(1+$F$11)</f>
        <v>421.91185034656638</v>
      </c>
      <c r="O960" s="105">
        <f>N960*H960</f>
        <v>0</v>
      </c>
      <c r="P960" s="106">
        <f>ROUND((N960*$C$3),2)</f>
        <v>506.29</v>
      </c>
      <c r="Q960" s="106">
        <f>P960*H960</f>
        <v>0</v>
      </c>
    </row>
    <row r="961" spans="2:17" ht="14.45" customHeight="1">
      <c r="B961" s="180"/>
      <c r="C961" s="198" t="s">
        <v>455</v>
      </c>
      <c r="D961" s="137"/>
      <c r="E961" s="175"/>
      <c r="F961" s="71">
        <v>12442501001</v>
      </c>
      <c r="G961" s="176" t="s">
        <v>668</v>
      </c>
      <c r="H961" s="95"/>
      <c r="I961" s="175" t="s">
        <v>115</v>
      </c>
      <c r="J961" s="175">
        <v>1</v>
      </c>
      <c r="K961" s="107">
        <v>459.22575259312009</v>
      </c>
      <c r="L961" s="107">
        <f>ROUND((K961*$C$3),2)</f>
        <v>551.07000000000005</v>
      </c>
      <c r="M961" s="104">
        <f>L961*H961</f>
        <v>0</v>
      </c>
      <c r="N961" s="105">
        <f>K961*(1-$F$5-$F$7)*(1-$F$9)*(1+$F$11)</f>
        <v>459.22575259312009</v>
      </c>
      <c r="O961" s="105">
        <f>N961*H961</f>
        <v>0</v>
      </c>
      <c r="P961" s="106">
        <f>ROUND((N961*$C$3),2)</f>
        <v>551.07000000000005</v>
      </c>
      <c r="Q961" s="106">
        <f>P961*H961</f>
        <v>0</v>
      </c>
    </row>
    <row r="962" spans="2:17" ht="14.45" customHeight="1">
      <c r="B962" s="180"/>
      <c r="C962" s="198" t="s">
        <v>455</v>
      </c>
      <c r="D962" s="137"/>
      <c r="E962" s="175"/>
      <c r="F962" s="71">
        <v>12442601001</v>
      </c>
      <c r="G962" s="176" t="s">
        <v>669</v>
      </c>
      <c r="H962" s="95"/>
      <c r="I962" s="175" t="s">
        <v>115</v>
      </c>
      <c r="J962" s="175">
        <v>1</v>
      </c>
      <c r="K962" s="107">
        <v>595.5607679337254</v>
      </c>
      <c r="L962" s="107">
        <f>ROUND((K962*$C$3),2)</f>
        <v>714.67</v>
      </c>
      <c r="M962" s="104">
        <f>L962*H962</f>
        <v>0</v>
      </c>
      <c r="N962" s="105">
        <f>K962*(1-$F$5-$F$7)*(1-$F$9)*(1+$F$11)</f>
        <v>595.5607679337254</v>
      </c>
      <c r="O962" s="105">
        <f>N962*H962</f>
        <v>0</v>
      </c>
      <c r="P962" s="106">
        <f>ROUND((N962*$C$3),2)</f>
        <v>714.67</v>
      </c>
      <c r="Q962" s="106">
        <f>P962*H962</f>
        <v>0</v>
      </c>
    </row>
    <row r="963" spans="2:17" ht="14.45" customHeight="1">
      <c r="B963" s="180"/>
      <c r="C963" s="198"/>
      <c r="D963" s="137"/>
      <c r="E963" s="175"/>
      <c r="F963" s="71"/>
      <c r="G963" s="176"/>
      <c r="H963" s="95"/>
      <c r="I963" s="175"/>
      <c r="J963" s="175"/>
      <c r="K963" s="107"/>
      <c r="L963" s="107"/>
      <c r="M963" s="104"/>
      <c r="N963" s="105"/>
      <c r="O963" s="105"/>
      <c r="P963" s="106"/>
      <c r="Q963" s="106"/>
    </row>
    <row r="964" spans="2:17" ht="14.45" customHeight="1">
      <c r="B964" s="180"/>
      <c r="C964" s="183" t="s">
        <v>455</v>
      </c>
      <c r="D964" s="183"/>
      <c r="E964" s="184"/>
      <c r="F964" s="209"/>
      <c r="G964" s="210" t="s">
        <v>682</v>
      </c>
      <c r="H964" s="188"/>
      <c r="I964" s="184"/>
      <c r="J964" s="184"/>
      <c r="K964" s="134"/>
      <c r="L964" s="134"/>
      <c r="M964" s="211"/>
      <c r="N964" s="213"/>
      <c r="O964" s="213"/>
      <c r="P964" s="189"/>
      <c r="Q964" s="189"/>
    </row>
    <row r="965" spans="2:17" ht="14.45" customHeight="1">
      <c r="B965" s="180"/>
      <c r="C965" s="174" t="s">
        <v>455</v>
      </c>
      <c r="D965" s="137"/>
      <c r="E965" s="175"/>
      <c r="F965" s="71">
        <v>12283961001</v>
      </c>
      <c r="G965" s="253" t="s">
        <v>683</v>
      </c>
      <c r="H965" s="95"/>
      <c r="I965" s="175" t="s">
        <v>115</v>
      </c>
      <c r="J965" s="175">
        <v>1</v>
      </c>
      <c r="K965" s="107">
        <v>197.60096792059011</v>
      </c>
      <c r="L965" s="107">
        <f>ROUND((K965*$C$3),2)</f>
        <v>237.12</v>
      </c>
      <c r="M965" s="104">
        <f>L965*H965</f>
        <v>0</v>
      </c>
      <c r="N965" s="105">
        <f>K965*(1-$F$5-$F$7)*(1-$F$9)*(1+$F$11)</f>
        <v>197.60096792059011</v>
      </c>
      <c r="O965" s="105">
        <f>N965*H965</f>
        <v>0</v>
      </c>
      <c r="P965" s="106">
        <f>ROUND((N965*$C$3),2)</f>
        <v>237.12</v>
      </c>
      <c r="Q965" s="106">
        <f>P965*H965</f>
        <v>0</v>
      </c>
    </row>
    <row r="966" spans="2:17" ht="14.45" customHeight="1">
      <c r="B966" s="180"/>
      <c r="C966" s="174"/>
      <c r="D966" s="137"/>
      <c r="E966" s="175"/>
      <c r="F966" s="71"/>
      <c r="G966" s="253"/>
      <c r="H966" s="95"/>
      <c r="I966" s="175"/>
      <c r="J966" s="175"/>
      <c r="K966" s="107"/>
      <c r="L966" s="107"/>
      <c r="M966" s="104"/>
      <c r="N966" s="105"/>
      <c r="O966" s="105"/>
      <c r="P966" s="106"/>
      <c r="Q966" s="106"/>
    </row>
    <row r="967" spans="2:17" ht="14.45" customHeight="1">
      <c r="B967" s="195"/>
      <c r="C967" s="183" t="s">
        <v>455</v>
      </c>
      <c r="D967" s="183"/>
      <c r="E967" s="203"/>
      <c r="F967" s="185"/>
      <c r="G967" s="186" t="s">
        <v>684</v>
      </c>
      <c r="H967" s="188"/>
      <c r="I967" s="188"/>
      <c r="J967" s="188"/>
      <c r="K967" s="134"/>
      <c r="L967" s="134"/>
      <c r="M967" s="189"/>
      <c r="N967" s="190"/>
      <c r="O967" s="190"/>
      <c r="P967" s="189"/>
      <c r="Q967" s="189"/>
    </row>
    <row r="968" spans="2:17" ht="14.45" customHeight="1">
      <c r="B968" s="180"/>
      <c r="C968" s="198" t="s">
        <v>455</v>
      </c>
      <c r="D968" s="137"/>
      <c r="E968" s="175"/>
      <c r="F968" s="71">
        <v>12861511002</v>
      </c>
      <c r="G968" s="176" t="s">
        <v>685</v>
      </c>
      <c r="H968" s="95"/>
      <c r="I968" s="175" t="s">
        <v>115</v>
      </c>
      <c r="J968" s="175">
        <v>1</v>
      </c>
      <c r="K968" s="107">
        <v>839.5076432640227</v>
      </c>
      <c r="L968" s="107">
        <f>ROUND((K968*$C$3),2)</f>
        <v>1007.41</v>
      </c>
      <c r="M968" s="104">
        <f>L968*H968</f>
        <v>0</v>
      </c>
      <c r="N968" s="105">
        <f>K968*(1-$F$5-$F$7)*(1-$F$9)*(1+$F$11)</f>
        <v>839.5076432640227</v>
      </c>
      <c r="O968" s="105">
        <f>N968*H968</f>
        <v>0</v>
      </c>
      <c r="P968" s="106">
        <f>ROUND((N968*$C$3),2)</f>
        <v>1007.41</v>
      </c>
      <c r="Q968" s="106">
        <f>P968*H968</f>
        <v>0</v>
      </c>
    </row>
    <row r="969" spans="2:17" ht="14.45" customHeight="1">
      <c r="B969" s="180"/>
      <c r="C969" s="198" t="s">
        <v>455</v>
      </c>
      <c r="D969" s="137"/>
      <c r="E969" s="175"/>
      <c r="F969" s="71">
        <v>11040271001</v>
      </c>
      <c r="G969" s="176" t="s">
        <v>686</v>
      </c>
      <c r="H969" s="95"/>
      <c r="I969" s="175" t="s">
        <v>115</v>
      </c>
      <c r="J969" s="175">
        <v>1</v>
      </c>
      <c r="K969" s="107">
        <v>469.11269564957951</v>
      </c>
      <c r="L969" s="107">
        <f>ROUND((K969*$C$3),2)</f>
        <v>562.94000000000005</v>
      </c>
      <c r="M969" s="104">
        <f>L969*H969</f>
        <v>0</v>
      </c>
      <c r="N969" s="105">
        <f>K969*(1-$F$5-$F$7)*(1-$F$9)*(1+$F$11)</f>
        <v>469.11269564957951</v>
      </c>
      <c r="O969" s="105">
        <f>N969*H969</f>
        <v>0</v>
      </c>
      <c r="P969" s="106">
        <f>ROUND((N969*$C$3),2)</f>
        <v>562.94000000000005</v>
      </c>
      <c r="Q969" s="106">
        <f>P969*H969</f>
        <v>0</v>
      </c>
    </row>
    <row r="970" spans="2:17" ht="14.45" customHeight="1">
      <c r="B970" s="180"/>
      <c r="C970" s="198"/>
      <c r="D970" s="137"/>
      <c r="E970" s="175"/>
      <c r="F970" s="71"/>
      <c r="G970" s="176"/>
      <c r="H970" s="95"/>
      <c r="I970" s="175"/>
      <c r="J970" s="175"/>
      <c r="K970" s="107"/>
      <c r="L970" s="107"/>
      <c r="M970" s="104"/>
      <c r="N970" s="105"/>
      <c r="O970" s="105"/>
      <c r="P970" s="106"/>
      <c r="Q970" s="106"/>
    </row>
    <row r="971" spans="2:17" ht="26.45" customHeight="1">
      <c r="B971" s="195"/>
      <c r="C971" s="183" t="s">
        <v>455</v>
      </c>
      <c r="D971" s="183"/>
      <c r="E971" s="184"/>
      <c r="F971" s="185"/>
      <c r="G971" s="186" t="s">
        <v>687</v>
      </c>
      <c r="H971" s="188"/>
      <c r="I971" s="188"/>
      <c r="J971" s="188"/>
      <c r="K971" s="134"/>
      <c r="L971" s="134"/>
      <c r="M971" s="189"/>
      <c r="N971" s="190"/>
      <c r="O971" s="190"/>
      <c r="P971" s="189"/>
      <c r="Q971" s="189"/>
    </row>
    <row r="972" spans="2:17" ht="14.45" customHeight="1">
      <c r="B972" s="195"/>
      <c r="C972" s="183" t="s">
        <v>455</v>
      </c>
      <c r="D972" s="183"/>
      <c r="E972" s="184"/>
      <c r="F972" s="185"/>
      <c r="G972" s="186" t="s">
        <v>688</v>
      </c>
      <c r="H972" s="188"/>
      <c r="I972" s="188"/>
      <c r="J972" s="188"/>
      <c r="K972" s="134"/>
      <c r="L972" s="134"/>
      <c r="M972" s="189"/>
      <c r="N972" s="190"/>
      <c r="O972" s="190"/>
      <c r="P972" s="189"/>
      <c r="Q972" s="189"/>
    </row>
    <row r="973" spans="2:17" ht="14.45" customHeight="1">
      <c r="B973" s="195"/>
      <c r="C973" s="183" t="s">
        <v>455</v>
      </c>
      <c r="D973" s="183"/>
      <c r="E973" s="184"/>
      <c r="F973" s="185"/>
      <c r="G973" s="186" t="s">
        <v>689</v>
      </c>
      <c r="H973" s="188"/>
      <c r="I973" s="188"/>
      <c r="J973" s="188"/>
      <c r="K973" s="134"/>
      <c r="L973" s="134"/>
      <c r="M973" s="189"/>
      <c r="N973" s="190"/>
      <c r="O973" s="190"/>
      <c r="P973" s="189"/>
      <c r="Q973" s="189"/>
    </row>
    <row r="974" spans="2:17" ht="14.45" customHeight="1">
      <c r="B974" s="254" t="s">
        <v>458</v>
      </c>
      <c r="C974" s="171" t="s">
        <v>455</v>
      </c>
      <c r="D974" s="91" t="s">
        <v>23</v>
      </c>
      <c r="E974" s="205"/>
      <c r="F974" s="93">
        <v>11361401120</v>
      </c>
      <c r="G974" s="206" t="s">
        <v>690</v>
      </c>
      <c r="H974" s="95"/>
      <c r="I974" s="205" t="s">
        <v>24</v>
      </c>
      <c r="J974" s="205">
        <v>120</v>
      </c>
      <c r="K974" s="96">
        <v>1.7926117117708802</v>
      </c>
      <c r="L974" s="96">
        <f>ROUND((K974*$C$3),2)</f>
        <v>2.15</v>
      </c>
      <c r="M974" s="97">
        <f>L974*H974</f>
        <v>0</v>
      </c>
      <c r="N974" s="98">
        <f>K974*(1-$F$5-$F$7)*(1-$F$9)*(1+$F$11)</f>
        <v>1.7926117117708802</v>
      </c>
      <c r="O974" s="98">
        <f>N974*H974</f>
        <v>0</v>
      </c>
      <c r="P974" s="106">
        <f>ROUND((N974*$C$3),2)</f>
        <v>2.15</v>
      </c>
      <c r="Q974" s="106">
        <f>P974*H974</f>
        <v>0</v>
      </c>
    </row>
    <row r="975" spans="2:17" ht="14.45" customHeight="1">
      <c r="B975" s="204" t="s">
        <v>458</v>
      </c>
      <c r="C975" s="171" t="s">
        <v>455</v>
      </c>
      <c r="D975" s="91" t="s">
        <v>23</v>
      </c>
      <c r="E975" s="205"/>
      <c r="F975" s="93">
        <v>11361401240</v>
      </c>
      <c r="G975" s="206" t="s">
        <v>691</v>
      </c>
      <c r="H975" s="95"/>
      <c r="I975" s="205" t="s">
        <v>24</v>
      </c>
      <c r="J975" s="205">
        <v>240</v>
      </c>
      <c r="K975" s="96">
        <v>1.7926117117708802</v>
      </c>
      <c r="L975" s="96">
        <f>ROUND((K975*$C$3),2)</f>
        <v>2.15</v>
      </c>
      <c r="M975" s="97">
        <f>L975*H975</f>
        <v>0</v>
      </c>
      <c r="N975" s="98">
        <f>K975*(1-$F$5-$F$7)*(1-$F$9)*(1+$F$11)</f>
        <v>1.7926117117708802</v>
      </c>
      <c r="O975" s="98">
        <f>N975*H975</f>
        <v>0</v>
      </c>
      <c r="P975" s="99">
        <f>ROUND((N975*$C$3),2)</f>
        <v>2.15</v>
      </c>
      <c r="Q975" s="99">
        <f>P975*H975</f>
        <v>0</v>
      </c>
    </row>
    <row r="976" spans="2:17" ht="14.45" customHeight="1">
      <c r="B976" s="204" t="s">
        <v>458</v>
      </c>
      <c r="C976" s="171" t="s">
        <v>455</v>
      </c>
      <c r="D976" s="91" t="s">
        <v>23</v>
      </c>
      <c r="E976" s="205"/>
      <c r="F976" s="93">
        <v>11361401500</v>
      </c>
      <c r="G976" s="206" t="s">
        <v>692</v>
      </c>
      <c r="H976" s="95"/>
      <c r="I976" s="205" t="s">
        <v>24</v>
      </c>
      <c r="J976" s="205">
        <v>500</v>
      </c>
      <c r="K976" s="96">
        <v>1.6547185031731202</v>
      </c>
      <c r="L976" s="96">
        <f>ROUND((K976*$C$3),2)</f>
        <v>1.99</v>
      </c>
      <c r="M976" s="97">
        <f>L976*H976</f>
        <v>0</v>
      </c>
      <c r="N976" s="98">
        <f>K976*(1-$F$5-$F$7)*(1-$F$9)*(1+$F$11)</f>
        <v>1.6547185031731202</v>
      </c>
      <c r="O976" s="98">
        <f>N976*H976</f>
        <v>0</v>
      </c>
      <c r="P976" s="99">
        <f>ROUND((N976*$C$3),2)</f>
        <v>1.99</v>
      </c>
      <c r="Q976" s="99">
        <f>P976*H976</f>
        <v>0</v>
      </c>
    </row>
    <row r="977" spans="2:17" ht="14.45" customHeight="1">
      <c r="B977" s="255"/>
      <c r="C977" s="174" t="s">
        <v>455</v>
      </c>
      <c r="D977" s="137"/>
      <c r="E977" s="219"/>
      <c r="F977" s="71">
        <v>11361601120</v>
      </c>
      <c r="G977" s="220" t="s">
        <v>693</v>
      </c>
      <c r="H977" s="95"/>
      <c r="I977" s="219" t="s">
        <v>24</v>
      </c>
      <c r="J977" s="219">
        <v>120</v>
      </c>
      <c r="K977" s="107">
        <v>2.4786387360000002</v>
      </c>
      <c r="L977" s="107">
        <f>ROUND((K977*$C$3),2)</f>
        <v>2.97</v>
      </c>
      <c r="M977" s="104">
        <f>L977*H977</f>
        <v>0</v>
      </c>
      <c r="N977" s="105">
        <f>K977*(1-$F$5-$F$7)*(1-$F$9)*(1+$F$11)</f>
        <v>2.4786387360000002</v>
      </c>
      <c r="O977" s="105">
        <f>N977*H977</f>
        <v>0</v>
      </c>
      <c r="P977" s="106">
        <f>ROUND((N977*$C$3),2)</f>
        <v>2.97</v>
      </c>
      <c r="Q977" s="106">
        <f>P977*H977</f>
        <v>0</v>
      </c>
    </row>
    <row r="978" spans="2:17" ht="14.45" customHeight="1">
      <c r="B978" s="218"/>
      <c r="C978" s="174" t="s">
        <v>455</v>
      </c>
      <c r="D978" s="137"/>
      <c r="E978" s="219"/>
      <c r="F978" s="71">
        <v>11361601240</v>
      </c>
      <c r="G978" s="220" t="s">
        <v>694</v>
      </c>
      <c r="H978" s="95"/>
      <c r="I978" s="219" t="s">
        <v>24</v>
      </c>
      <c r="J978" s="219">
        <v>240</v>
      </c>
      <c r="K978" s="107">
        <v>2.4786387360000002</v>
      </c>
      <c r="L978" s="107">
        <f>ROUND((K978*$C$3),2)</f>
        <v>2.97</v>
      </c>
      <c r="M978" s="104">
        <f>L978*H978</f>
        <v>0</v>
      </c>
      <c r="N978" s="105">
        <f>K978*(1-$F$5-$F$7)*(1-$F$9)*(1+$F$11)</f>
        <v>2.4786387360000002</v>
      </c>
      <c r="O978" s="105">
        <f>N978*H978</f>
        <v>0</v>
      </c>
      <c r="P978" s="106">
        <f>ROUND((N978*$C$3),2)</f>
        <v>2.97</v>
      </c>
      <c r="Q978" s="106">
        <f>P978*H978</f>
        <v>0</v>
      </c>
    </row>
    <row r="979" spans="2:17" ht="14.45" customHeight="1">
      <c r="B979" s="218"/>
      <c r="C979" s="174"/>
      <c r="D979" s="137"/>
      <c r="E979" s="219"/>
      <c r="F979" s="71"/>
      <c r="G979" s="220"/>
      <c r="H979" s="95"/>
      <c r="I979" s="219"/>
      <c r="J979" s="219"/>
      <c r="K979" s="107"/>
      <c r="L979" s="107"/>
      <c r="M979" s="104"/>
      <c r="N979" s="105"/>
      <c r="O979" s="105"/>
      <c r="P979" s="106"/>
      <c r="Q979" s="106"/>
    </row>
    <row r="980" spans="2:17" ht="14.45" customHeight="1">
      <c r="B980" s="218"/>
      <c r="C980" s="174" t="s">
        <v>455</v>
      </c>
      <c r="D980" s="137" t="s">
        <v>34</v>
      </c>
      <c r="E980" s="70"/>
      <c r="F980" s="71">
        <v>12465991001</v>
      </c>
      <c r="G980" s="220" t="s">
        <v>695</v>
      </c>
      <c r="H980" s="95"/>
      <c r="I980" s="219" t="s">
        <v>115</v>
      </c>
      <c r="J980" s="219">
        <v>30</v>
      </c>
      <c r="K980" s="107">
        <v>7.9012808526516487</v>
      </c>
      <c r="L980" s="107">
        <f>ROUND((K980*$C$3),2)</f>
        <v>9.48</v>
      </c>
      <c r="M980" s="104">
        <f>L980*H980</f>
        <v>0</v>
      </c>
      <c r="N980" s="105">
        <f>K980*(1-$F$5-$F$7)*(1-$F$9)*(1+$F$11)</f>
        <v>7.9012808526516487</v>
      </c>
      <c r="O980" s="105">
        <f>N980*H980</f>
        <v>0</v>
      </c>
      <c r="P980" s="106">
        <f>ROUND((N980*$C$3),2)</f>
        <v>9.48</v>
      </c>
      <c r="Q980" s="106">
        <f>P980*H980</f>
        <v>0</v>
      </c>
    </row>
    <row r="981" spans="2:17" ht="14.45" customHeight="1">
      <c r="B981" s="218"/>
      <c r="C981" s="174"/>
      <c r="D981" s="137"/>
      <c r="E981" s="70"/>
      <c r="F981" s="71"/>
      <c r="G981" s="220"/>
      <c r="H981" s="95"/>
      <c r="I981" s="219"/>
      <c r="J981" s="219"/>
      <c r="K981" s="107"/>
      <c r="L981" s="107"/>
      <c r="M981" s="104"/>
      <c r="N981" s="105"/>
      <c r="O981" s="105"/>
      <c r="P981" s="106"/>
      <c r="Q981" s="106"/>
    </row>
    <row r="982" spans="2:17" ht="14.45" customHeight="1">
      <c r="B982" s="180"/>
      <c r="C982" s="174" t="s">
        <v>455</v>
      </c>
      <c r="D982" s="137"/>
      <c r="E982" s="175"/>
      <c r="F982" s="71">
        <v>12468991001</v>
      </c>
      <c r="G982" s="176" t="s">
        <v>1229</v>
      </c>
      <c r="H982" s="95"/>
      <c r="I982" s="175" t="s">
        <v>115</v>
      </c>
      <c r="J982" s="175">
        <v>100</v>
      </c>
      <c r="K982" s="107">
        <v>4.0678496536339201</v>
      </c>
      <c r="L982" s="107">
        <f>ROUND((K982*$C$3),2)</f>
        <v>4.88</v>
      </c>
      <c r="M982" s="104">
        <f>L982*H982</f>
        <v>0</v>
      </c>
      <c r="N982" s="105">
        <f>K982*(1-$F$5-$F$7)*(1-$F$9)*(1+$F$11)</f>
        <v>4.0678496536339201</v>
      </c>
      <c r="O982" s="105">
        <f>N982*H982</f>
        <v>0</v>
      </c>
      <c r="P982" s="106">
        <f>ROUND((N982*$C$3),2)</f>
        <v>4.88</v>
      </c>
      <c r="Q982" s="106">
        <f>P982*H982</f>
        <v>0</v>
      </c>
    </row>
    <row r="983" spans="2:17" ht="14.45" customHeight="1">
      <c r="B983" s="180"/>
      <c r="C983" s="174"/>
      <c r="D983" s="137"/>
      <c r="E983" s="175"/>
      <c r="F983" s="71"/>
      <c r="G983" s="176"/>
      <c r="H983" s="95"/>
      <c r="I983" s="175"/>
      <c r="J983" s="175"/>
      <c r="K983" s="107"/>
      <c r="L983" s="107"/>
      <c r="M983" s="104"/>
      <c r="N983" s="105"/>
      <c r="O983" s="105"/>
      <c r="P983" s="106"/>
      <c r="Q983" s="106"/>
    </row>
    <row r="984" spans="2:17" ht="14.45" customHeight="1">
      <c r="B984" s="180"/>
      <c r="C984" s="174" t="s">
        <v>455</v>
      </c>
      <c r="D984" s="137"/>
      <c r="E984" s="175"/>
      <c r="F984" s="71">
        <v>12573041003</v>
      </c>
      <c r="G984" s="176" t="s">
        <v>696</v>
      </c>
      <c r="H984" s="95"/>
      <c r="I984" s="175" t="s">
        <v>115</v>
      </c>
      <c r="J984" s="175">
        <v>1</v>
      </c>
      <c r="K984" s="107">
        <v>39.189249883483392</v>
      </c>
      <c r="L984" s="107">
        <f>ROUND((K984*$C$3),2)</f>
        <v>47.03</v>
      </c>
      <c r="M984" s="104">
        <f>L984*H984</f>
        <v>0</v>
      </c>
      <c r="N984" s="105">
        <f>K984*(1-$F$5-$F$7)*(1-$F$9)*(1+$F$11)</f>
        <v>39.189249883483392</v>
      </c>
      <c r="O984" s="105">
        <f>N984*H984</f>
        <v>0</v>
      </c>
      <c r="P984" s="106">
        <f>ROUND((N984*$C$3),2)</f>
        <v>47.03</v>
      </c>
      <c r="Q984" s="106">
        <f>P984*H984</f>
        <v>0</v>
      </c>
    </row>
    <row r="985" spans="2:17" ht="14.45" customHeight="1">
      <c r="B985" s="180"/>
      <c r="C985" s="174"/>
      <c r="D985" s="137"/>
      <c r="E985" s="175"/>
      <c r="F985" s="71"/>
      <c r="G985" s="176"/>
      <c r="H985" s="95"/>
      <c r="I985" s="175"/>
      <c r="J985" s="175"/>
      <c r="K985" s="107"/>
      <c r="L985" s="107"/>
      <c r="M985" s="104"/>
      <c r="N985" s="105"/>
      <c r="O985" s="105"/>
      <c r="P985" s="106"/>
      <c r="Q985" s="106"/>
    </row>
    <row r="986" spans="2:17" ht="14.45" customHeight="1">
      <c r="B986" s="251"/>
      <c r="C986" s="171" t="s">
        <v>455</v>
      </c>
      <c r="D986" s="91" t="s">
        <v>23</v>
      </c>
      <c r="E986" s="205"/>
      <c r="F986" s="93">
        <v>17244481100</v>
      </c>
      <c r="G986" s="173" t="s">
        <v>1227</v>
      </c>
      <c r="H986" s="95"/>
      <c r="I986" s="172" t="s">
        <v>115</v>
      </c>
      <c r="J986" s="172">
        <v>100</v>
      </c>
      <c r="K986" s="96">
        <v>7.101500242784641</v>
      </c>
      <c r="L986" s="96">
        <f>ROUND((K986*$C$3),2)</f>
        <v>8.52</v>
      </c>
      <c r="M986" s="97">
        <f>L986*H986</f>
        <v>0</v>
      </c>
      <c r="N986" s="98">
        <f>K986*(1-$F$5-$F$7)*(1-$F$9)*(1+$F$11)</f>
        <v>7.101500242784641</v>
      </c>
      <c r="O986" s="98">
        <f>N986*H986</f>
        <v>0</v>
      </c>
      <c r="P986" s="106">
        <f>ROUND((N986*$C$3),2)</f>
        <v>8.52</v>
      </c>
      <c r="Q986" s="106">
        <f>P986*H986</f>
        <v>0</v>
      </c>
    </row>
    <row r="987" spans="2:17" ht="14.45" customHeight="1">
      <c r="B987" s="251"/>
      <c r="C987" s="171"/>
      <c r="D987" s="137"/>
      <c r="E987" s="205"/>
      <c r="F987" s="93"/>
      <c r="G987" s="173"/>
      <c r="H987" s="95"/>
      <c r="I987" s="172"/>
      <c r="J987" s="172"/>
      <c r="K987" s="96"/>
      <c r="L987" s="96"/>
      <c r="M987" s="97"/>
      <c r="N987" s="98"/>
      <c r="O987" s="98"/>
      <c r="P987" s="106"/>
      <c r="Q987" s="106"/>
    </row>
    <row r="988" spans="2:17" ht="14.45" customHeight="1">
      <c r="B988" s="200"/>
      <c r="C988" s="256" t="s">
        <v>455</v>
      </c>
      <c r="D988" s="137"/>
      <c r="E988" s="126">
        <v>11371401050</v>
      </c>
      <c r="F988" s="126">
        <v>11374271050</v>
      </c>
      <c r="G988" s="127" t="s">
        <v>102</v>
      </c>
      <c r="H988" s="95"/>
      <c r="I988" s="202" t="s">
        <v>24</v>
      </c>
      <c r="J988" s="202">
        <v>50</v>
      </c>
      <c r="K988" s="107">
        <v>1.0204097436234241</v>
      </c>
      <c r="L988" s="107">
        <f>ROUND((K988*$C$3),2)</f>
        <v>1.22</v>
      </c>
      <c r="M988" s="129">
        <f>L988*H988</f>
        <v>0</v>
      </c>
      <c r="N988" s="130">
        <f>K988*(1-$F$5-$F$7)*(1-$F$9)*(1+$F$11)</f>
        <v>1.0204097436234241</v>
      </c>
      <c r="O988" s="130">
        <f>N988*H988</f>
        <v>0</v>
      </c>
      <c r="P988" s="106">
        <f>ROUND((N988*$C$3),2)</f>
        <v>1.22</v>
      </c>
      <c r="Q988" s="106">
        <f>P988*H988</f>
        <v>0</v>
      </c>
    </row>
    <row r="989" spans="2:17" ht="14.45" customHeight="1">
      <c r="B989" s="200"/>
      <c r="C989" s="256" t="s">
        <v>455</v>
      </c>
      <c r="D989" s="137"/>
      <c r="E989" s="126">
        <v>11371501050</v>
      </c>
      <c r="F989" s="126">
        <v>11374281050</v>
      </c>
      <c r="G989" s="127" t="s">
        <v>103</v>
      </c>
      <c r="H989" s="95"/>
      <c r="I989" s="202" t="s">
        <v>24</v>
      </c>
      <c r="J989" s="202">
        <v>50</v>
      </c>
      <c r="K989" s="107">
        <v>1.1445136313614079</v>
      </c>
      <c r="L989" s="107">
        <f>ROUND((K989*$C$3),2)</f>
        <v>1.37</v>
      </c>
      <c r="M989" s="129">
        <f>L989*H989</f>
        <v>0</v>
      </c>
      <c r="N989" s="130">
        <f>K989*(1-$F$5-$F$7)*(1-$F$9)*(1+$F$11)</f>
        <v>1.1445136313614079</v>
      </c>
      <c r="O989" s="130">
        <f>N989*H989</f>
        <v>0</v>
      </c>
      <c r="P989" s="106">
        <f>ROUND((N989*$C$3),2)</f>
        <v>1.37</v>
      </c>
      <c r="Q989" s="106">
        <f>P989*H989</f>
        <v>0</v>
      </c>
    </row>
    <row r="990" spans="2:17" ht="14.45" customHeight="1">
      <c r="B990" s="180"/>
      <c r="C990" s="174"/>
      <c r="D990" s="137"/>
      <c r="E990" s="175"/>
      <c r="F990" s="71"/>
      <c r="G990" s="176"/>
      <c r="H990" s="102"/>
      <c r="I990" s="175"/>
      <c r="J990" s="175"/>
      <c r="K990" s="107"/>
      <c r="L990" s="107"/>
      <c r="M990" s="104"/>
      <c r="N990" s="105"/>
      <c r="O990" s="105"/>
      <c r="P990" s="106"/>
      <c r="Q990" s="106"/>
    </row>
    <row r="991" spans="2:17" ht="14.45" customHeight="1">
      <c r="B991" s="218"/>
      <c r="C991" s="174" t="s">
        <v>455</v>
      </c>
      <c r="D991" s="137" t="s">
        <v>34</v>
      </c>
      <c r="E991" s="257"/>
      <c r="F991" s="71">
        <v>12496471001</v>
      </c>
      <c r="G991" s="220" t="s">
        <v>697</v>
      </c>
      <c r="H991" s="102"/>
      <c r="I991" s="219" t="s">
        <v>115</v>
      </c>
      <c r="J991" s="219">
        <v>10</v>
      </c>
      <c r="K991" s="107">
        <v>14.340893694167042</v>
      </c>
      <c r="L991" s="107">
        <f>ROUND((K991*$C$3),2)</f>
        <v>17.21</v>
      </c>
      <c r="M991" s="104">
        <f>L991*H991</f>
        <v>0</v>
      </c>
      <c r="N991" s="105">
        <f>K991*(1-$F$5-$F$7)*(1-$F$9)*(1+$F$11)</f>
        <v>14.340893694167042</v>
      </c>
      <c r="O991" s="105">
        <f>N991*H991</f>
        <v>0</v>
      </c>
      <c r="P991" s="106">
        <f>ROUND((N991*$C$3),2)</f>
        <v>17.21</v>
      </c>
      <c r="Q991" s="106">
        <f>P991*H991</f>
        <v>0</v>
      </c>
    </row>
    <row r="992" spans="2:17" ht="14.45" customHeight="1">
      <c r="B992" s="218"/>
      <c r="C992" s="174" t="s">
        <v>455</v>
      </c>
      <c r="D992" s="137" t="s">
        <v>34</v>
      </c>
      <c r="E992" s="257"/>
      <c r="F992" s="71">
        <v>12496571001</v>
      </c>
      <c r="G992" s="220" t="s">
        <v>698</v>
      </c>
      <c r="H992" s="102"/>
      <c r="I992" s="219" t="s">
        <v>115</v>
      </c>
      <c r="J992" s="219">
        <v>10</v>
      </c>
      <c r="K992" s="107">
        <v>14.340893694167042</v>
      </c>
      <c r="L992" s="107">
        <f>ROUND((K992*$C$3),2)</f>
        <v>17.21</v>
      </c>
      <c r="M992" s="104">
        <f>L992*H992</f>
        <v>0</v>
      </c>
      <c r="N992" s="105">
        <f>K992*(1-$F$5-$F$7)*(1-$F$9)*(1+$F$11)</f>
        <v>14.340893694167042</v>
      </c>
      <c r="O992" s="105">
        <f>N992*H992</f>
        <v>0</v>
      </c>
      <c r="P992" s="106">
        <f>ROUND((N992*$C$3),2)</f>
        <v>17.21</v>
      </c>
      <c r="Q992" s="106">
        <f>P992*H992</f>
        <v>0</v>
      </c>
    </row>
    <row r="993" spans="2:17" ht="14.45" customHeight="1">
      <c r="B993" s="218"/>
      <c r="C993" s="174"/>
      <c r="D993" s="137"/>
      <c r="E993" s="257"/>
      <c r="F993" s="71"/>
      <c r="G993" s="220"/>
      <c r="H993" s="102"/>
      <c r="I993" s="219"/>
      <c r="J993" s="219"/>
      <c r="K993" s="107"/>
      <c r="L993" s="107"/>
      <c r="M993" s="104"/>
      <c r="N993" s="105"/>
      <c r="O993" s="105"/>
      <c r="P993" s="106"/>
      <c r="Q993" s="106"/>
    </row>
    <row r="994" spans="2:17" ht="14.45" customHeight="1">
      <c r="B994" s="218"/>
      <c r="C994" s="174" t="s">
        <v>455</v>
      </c>
      <c r="D994" s="137"/>
      <c r="E994" s="257"/>
      <c r="F994" s="71">
        <v>12316811001</v>
      </c>
      <c r="G994" s="101" t="s">
        <v>699</v>
      </c>
      <c r="H994" s="258"/>
      <c r="I994" s="70" t="s">
        <v>115</v>
      </c>
      <c r="J994" s="70">
        <v>10</v>
      </c>
      <c r="K994" s="107">
        <v>9.0457944840130544</v>
      </c>
      <c r="L994" s="107">
        <f>ROUND((K994*$C$3),2)</f>
        <v>10.85</v>
      </c>
      <c r="M994" s="104">
        <f>L994*H994</f>
        <v>0</v>
      </c>
      <c r="N994" s="105">
        <f>K994*(1-$F$5-$F$7)*(1-$F$9)*(1+$F$11)</f>
        <v>9.0457944840130544</v>
      </c>
      <c r="O994" s="105">
        <f>N994*H994</f>
        <v>0</v>
      </c>
      <c r="P994" s="106">
        <f>ROUND((N994*$C$3),2)</f>
        <v>10.85</v>
      </c>
      <c r="Q994" s="106">
        <f>P994*H994</f>
        <v>0</v>
      </c>
    </row>
    <row r="995" spans="2:17" ht="14.45" customHeight="1">
      <c r="B995" s="218"/>
      <c r="C995" s="174" t="s">
        <v>455</v>
      </c>
      <c r="D995" s="137"/>
      <c r="E995" s="257"/>
      <c r="F995" s="71">
        <v>12316911001</v>
      </c>
      <c r="G995" s="101" t="s">
        <v>700</v>
      </c>
      <c r="H995" s="258"/>
      <c r="I995" s="70" t="s">
        <v>115</v>
      </c>
      <c r="J995" s="70">
        <v>10</v>
      </c>
      <c r="K995" s="107">
        <v>9.0457944840130544</v>
      </c>
      <c r="L995" s="107">
        <f>ROUND((K995*$C$3),2)</f>
        <v>10.85</v>
      </c>
      <c r="M995" s="104">
        <f>L995*H995</f>
        <v>0</v>
      </c>
      <c r="N995" s="105">
        <f>K995*(1-$F$5-$F$7)*(1-$F$9)*(1+$F$11)</f>
        <v>9.0457944840130544</v>
      </c>
      <c r="O995" s="105">
        <f>N995*H995</f>
        <v>0</v>
      </c>
      <c r="P995" s="106">
        <f>ROUND((N995*$C$3),2)</f>
        <v>10.85</v>
      </c>
      <c r="Q995" s="106">
        <f>P995*H995</f>
        <v>0</v>
      </c>
    </row>
    <row r="996" spans="2:17" ht="14.45" customHeight="1">
      <c r="B996" s="218"/>
      <c r="C996" s="174"/>
      <c r="D996" s="137"/>
      <c r="E996" s="257"/>
      <c r="F996" s="71"/>
      <c r="G996" s="101"/>
      <c r="H996" s="258"/>
      <c r="I996" s="70"/>
      <c r="J996" s="70"/>
      <c r="K996" s="107"/>
      <c r="L996" s="107"/>
      <c r="M996" s="104"/>
      <c r="N996" s="105"/>
      <c r="O996" s="105"/>
      <c r="P996" s="106"/>
      <c r="Q996" s="106"/>
    </row>
    <row r="997" spans="2:17" ht="14.45" customHeight="1">
      <c r="B997" s="218"/>
      <c r="C997" s="174" t="s">
        <v>455</v>
      </c>
      <c r="D997" s="137" t="s">
        <v>34</v>
      </c>
      <c r="E997" s="257"/>
      <c r="F997" s="71">
        <v>12468891001</v>
      </c>
      <c r="G997" s="220" t="s">
        <v>701</v>
      </c>
      <c r="H997" s="102"/>
      <c r="I997" s="219" t="s">
        <v>115</v>
      </c>
      <c r="J997" s="219">
        <v>1</v>
      </c>
      <c r="K997" s="107">
        <v>7.3221293765410556</v>
      </c>
      <c r="L997" s="107">
        <f>ROUND((K997*$C$3),2)</f>
        <v>8.7899999999999991</v>
      </c>
      <c r="M997" s="104">
        <f>L997*H997</f>
        <v>0</v>
      </c>
      <c r="N997" s="105">
        <f>K997*(1-$F$5-$F$7)*(1-$F$9)*(1+$F$11)</f>
        <v>7.3221293765410556</v>
      </c>
      <c r="O997" s="105">
        <f>N997*H997</f>
        <v>0</v>
      </c>
      <c r="P997" s="106">
        <f>ROUND((N997*$C$3),2)</f>
        <v>8.7899999999999991</v>
      </c>
      <c r="Q997" s="106">
        <f>P997*H997</f>
        <v>0</v>
      </c>
    </row>
    <row r="998" spans="2:17" ht="14.45" customHeight="1">
      <c r="B998" s="218"/>
      <c r="C998" s="174"/>
      <c r="D998" s="137"/>
      <c r="E998" s="257"/>
      <c r="F998" s="71"/>
      <c r="G998" s="220"/>
      <c r="H998" s="102"/>
      <c r="I998" s="219"/>
      <c r="J998" s="219"/>
      <c r="K998" s="107"/>
      <c r="L998" s="107"/>
      <c r="M998" s="104"/>
      <c r="N998" s="105"/>
      <c r="O998" s="105"/>
      <c r="P998" s="106"/>
      <c r="Q998" s="106"/>
    </row>
    <row r="999" spans="2:17" ht="14.45" customHeight="1">
      <c r="B999" s="250"/>
      <c r="C999" s="171" t="s">
        <v>455</v>
      </c>
      <c r="D999" s="91" t="s">
        <v>23</v>
      </c>
      <c r="E999" s="172"/>
      <c r="F999" s="93">
        <v>12502971002</v>
      </c>
      <c r="G999" s="136" t="s">
        <v>482</v>
      </c>
      <c r="H999" s="95"/>
      <c r="I999" s="172" t="s">
        <v>115</v>
      </c>
      <c r="J999" s="172">
        <v>50</v>
      </c>
      <c r="K999" s="96">
        <v>1.2535746236159997</v>
      </c>
      <c r="L999" s="96">
        <f>ROUND((K999*$C$3),2)</f>
        <v>1.5</v>
      </c>
      <c r="M999" s="97">
        <f>L999*H999</f>
        <v>0</v>
      </c>
      <c r="N999" s="98">
        <f>K999*(1-$F$5-$F$7)*(1-$F$9)*(1+$F$11)</f>
        <v>1.2535746236159997</v>
      </c>
      <c r="O999" s="98">
        <f>N999*H999</f>
        <v>0</v>
      </c>
      <c r="P999" s="99">
        <f>ROUND((N999*$C$3),2)</f>
        <v>1.5</v>
      </c>
      <c r="Q999" s="99">
        <f>P999*H999</f>
        <v>0</v>
      </c>
    </row>
    <row r="1000" spans="2:17" ht="14.45" customHeight="1">
      <c r="B1000" s="218"/>
      <c r="C1000" s="174" t="s">
        <v>455</v>
      </c>
      <c r="D1000" s="137"/>
      <c r="E1000" s="219"/>
      <c r="F1000" s="71">
        <v>12503071002</v>
      </c>
      <c r="G1000" s="220" t="s">
        <v>702</v>
      </c>
      <c r="H1000" s="102"/>
      <c r="I1000" s="219" t="s">
        <v>115</v>
      </c>
      <c r="J1000" s="219">
        <v>50</v>
      </c>
      <c r="K1000" s="107">
        <v>1.2961961608189438</v>
      </c>
      <c r="L1000" s="107">
        <f>ROUND((K1000*$C$3),2)</f>
        <v>1.56</v>
      </c>
      <c r="M1000" s="104">
        <f>L1000*H1000</f>
        <v>0</v>
      </c>
      <c r="N1000" s="105">
        <f>K1000*(1-$F$5-$F$7)*(1-$F$9)*(1+$F$11)</f>
        <v>1.2961961608189438</v>
      </c>
      <c r="O1000" s="105">
        <f>N1000*H1000</f>
        <v>0</v>
      </c>
      <c r="P1000" s="106">
        <f>ROUND((N1000*$C$3),2)</f>
        <v>1.56</v>
      </c>
      <c r="Q1000" s="106">
        <f>P1000*H1000</f>
        <v>0</v>
      </c>
    </row>
    <row r="1001" spans="2:17" ht="14.45" customHeight="1">
      <c r="B1001" s="218"/>
      <c r="C1001" s="174"/>
      <c r="D1001" s="137"/>
      <c r="E1001" s="219"/>
      <c r="F1001" s="71"/>
      <c r="G1001" s="220"/>
      <c r="H1001" s="102"/>
      <c r="I1001" s="219"/>
      <c r="J1001" s="219"/>
      <c r="K1001" s="107"/>
      <c r="L1001" s="107"/>
      <c r="M1001" s="104"/>
      <c r="N1001" s="105"/>
      <c r="O1001" s="105"/>
      <c r="P1001" s="106"/>
      <c r="Q1001" s="106"/>
    </row>
    <row r="1002" spans="2:17" ht="14.45" customHeight="1">
      <c r="B1002" s="250"/>
      <c r="C1002" s="171" t="s">
        <v>455</v>
      </c>
      <c r="D1002" s="91" t="s">
        <v>23</v>
      </c>
      <c r="E1002" s="172"/>
      <c r="F1002" s="93">
        <v>12502771002</v>
      </c>
      <c r="G1002" s="173" t="s">
        <v>489</v>
      </c>
      <c r="H1002" s="95"/>
      <c r="I1002" s="172" t="s">
        <v>115</v>
      </c>
      <c r="J1002" s="172">
        <v>10</v>
      </c>
      <c r="K1002" s="96">
        <v>6.7567672212902403</v>
      </c>
      <c r="L1002" s="96">
        <f>ROUND((K1002*$C$3),2)</f>
        <v>8.11</v>
      </c>
      <c r="M1002" s="97">
        <f>L1002*H1002</f>
        <v>0</v>
      </c>
      <c r="N1002" s="98">
        <f>K1002*(1-$F$5-$F$7)*(1-$F$9)*(1+$F$11)</f>
        <v>6.7567672212902403</v>
      </c>
      <c r="O1002" s="98">
        <f>N1002*H1002</f>
        <v>0</v>
      </c>
      <c r="P1002" s="99">
        <f>ROUND((N1002*$C$3),2)</f>
        <v>8.11</v>
      </c>
      <c r="Q1002" s="99">
        <f>P1002*H1002</f>
        <v>0</v>
      </c>
    </row>
    <row r="1003" spans="2:17" ht="14.45" customHeight="1">
      <c r="B1003" s="218"/>
      <c r="C1003" s="174" t="s">
        <v>455</v>
      </c>
      <c r="D1003" s="137"/>
      <c r="E1003" s="219"/>
      <c r="F1003" s="71">
        <v>12503171002</v>
      </c>
      <c r="G1003" s="220" t="s">
        <v>490</v>
      </c>
      <c r="H1003" s="102"/>
      <c r="I1003" s="219" t="s">
        <v>115</v>
      </c>
      <c r="J1003" s="219">
        <v>10</v>
      </c>
      <c r="K1003" s="107">
        <v>8.0253847403896312</v>
      </c>
      <c r="L1003" s="107">
        <f>ROUND((K1003*$C$3),2)</f>
        <v>9.6300000000000008</v>
      </c>
      <c r="M1003" s="104">
        <f>L1003*H1003</f>
        <v>0</v>
      </c>
      <c r="N1003" s="105">
        <f>K1003*(1-$F$5-$F$7)*(1-$F$9)*(1+$F$11)</f>
        <v>8.0253847403896312</v>
      </c>
      <c r="O1003" s="105">
        <f>N1003*H1003</f>
        <v>0</v>
      </c>
      <c r="P1003" s="106">
        <f>ROUND((N1003*$C$3),2)</f>
        <v>9.6300000000000008</v>
      </c>
      <c r="Q1003" s="106">
        <f>P1003*H1003</f>
        <v>0</v>
      </c>
    </row>
    <row r="1004" spans="2:17" ht="14.45" customHeight="1">
      <c r="B1004" s="218"/>
      <c r="C1004" s="174"/>
      <c r="D1004" s="137"/>
      <c r="E1004" s="219"/>
      <c r="F1004" s="71"/>
      <c r="G1004" s="220"/>
      <c r="H1004" s="102"/>
      <c r="I1004" s="219"/>
      <c r="J1004" s="219"/>
      <c r="K1004" s="107"/>
      <c r="L1004" s="107"/>
      <c r="M1004" s="104"/>
      <c r="N1004" s="105"/>
      <c r="O1004" s="105"/>
      <c r="P1004" s="106"/>
      <c r="Q1004" s="106"/>
    </row>
    <row r="1005" spans="2:17" ht="14.45" customHeight="1">
      <c r="B1005" s="218"/>
      <c r="C1005" s="174" t="s">
        <v>455</v>
      </c>
      <c r="D1005" s="137"/>
      <c r="E1005" s="70"/>
      <c r="F1005" s="71">
        <v>12468691001</v>
      </c>
      <c r="G1005" s="101" t="s">
        <v>703</v>
      </c>
      <c r="H1005" s="258"/>
      <c r="I1005" s="70" t="s">
        <v>115</v>
      </c>
      <c r="J1005" s="70">
        <v>1</v>
      </c>
      <c r="K1005" s="107">
        <v>15.78877238444352</v>
      </c>
      <c r="L1005" s="107">
        <f>ROUND((K1005*$C$3),2)</f>
        <v>18.95</v>
      </c>
      <c r="M1005" s="104">
        <f>L1005*H1005</f>
        <v>0</v>
      </c>
      <c r="N1005" s="105">
        <f>K1005*(1-$F$5-$F$7)*(1-$F$9)*(1+$F$11)</f>
        <v>15.78877238444352</v>
      </c>
      <c r="O1005" s="105">
        <f>N1005*H1005</f>
        <v>0</v>
      </c>
      <c r="P1005" s="106">
        <f>ROUND((N1005*$C$3),2)</f>
        <v>18.95</v>
      </c>
      <c r="Q1005" s="106">
        <f>P1005*H1005</f>
        <v>0</v>
      </c>
    </row>
    <row r="1006" spans="2:17" ht="14.45" customHeight="1">
      <c r="B1006" s="218"/>
      <c r="C1006" s="174"/>
      <c r="D1006" s="137"/>
      <c r="E1006" s="70"/>
      <c r="F1006" s="71"/>
      <c r="G1006" s="101"/>
      <c r="H1006" s="258"/>
      <c r="I1006" s="70"/>
      <c r="J1006" s="70"/>
      <c r="K1006" s="107"/>
      <c r="L1006" s="107"/>
      <c r="M1006" s="104"/>
      <c r="N1006" s="105"/>
      <c r="O1006" s="105"/>
      <c r="P1006" s="106"/>
      <c r="Q1006" s="106"/>
    </row>
    <row r="1007" spans="2:17" ht="14.45" customHeight="1">
      <c r="B1007" s="195"/>
      <c r="C1007" s="183" t="s">
        <v>455</v>
      </c>
      <c r="D1007" s="183"/>
      <c r="E1007" s="184"/>
      <c r="F1007" s="185"/>
      <c r="G1007" s="186" t="s">
        <v>704</v>
      </c>
      <c r="H1007" s="187"/>
      <c r="I1007" s="188"/>
      <c r="J1007" s="188"/>
      <c r="K1007" s="134"/>
      <c r="L1007" s="134"/>
      <c r="M1007" s="189"/>
      <c r="N1007" s="190"/>
      <c r="O1007" s="190"/>
      <c r="P1007" s="189"/>
      <c r="Q1007" s="189"/>
    </row>
    <row r="1008" spans="2:17" ht="14.45" customHeight="1">
      <c r="B1008" s="195"/>
      <c r="C1008" s="183"/>
      <c r="D1008" s="183"/>
      <c r="E1008" s="184"/>
      <c r="F1008" s="185"/>
      <c r="G1008" s="186"/>
      <c r="H1008" s="187"/>
      <c r="I1008" s="188"/>
      <c r="J1008" s="188"/>
      <c r="K1008" s="134"/>
      <c r="L1008" s="134"/>
      <c r="M1008" s="189"/>
      <c r="N1008" s="190"/>
      <c r="O1008" s="190"/>
      <c r="P1008" s="189"/>
      <c r="Q1008" s="189"/>
    </row>
    <row r="1009" spans="2:17" ht="14.45" customHeight="1">
      <c r="B1009" s="195"/>
      <c r="C1009" s="183" t="s">
        <v>455</v>
      </c>
      <c r="D1009" s="183"/>
      <c r="E1009" s="184"/>
      <c r="F1009" s="185"/>
      <c r="G1009" s="186" t="s">
        <v>705</v>
      </c>
      <c r="H1009" s="187"/>
      <c r="I1009" s="188"/>
      <c r="J1009" s="188"/>
      <c r="K1009" s="134"/>
      <c r="L1009" s="134"/>
      <c r="M1009" s="189"/>
      <c r="N1009" s="190"/>
      <c r="O1009" s="190"/>
      <c r="P1009" s="189"/>
      <c r="Q1009" s="189"/>
    </row>
    <row r="1010" spans="2:17" ht="14.45" customHeight="1">
      <c r="B1010" s="195"/>
      <c r="C1010" s="183"/>
      <c r="D1010" s="183"/>
      <c r="E1010" s="184"/>
      <c r="F1010" s="185"/>
      <c r="G1010" s="186"/>
      <c r="H1010" s="187"/>
      <c r="I1010" s="188"/>
      <c r="J1010" s="188"/>
      <c r="K1010" s="259"/>
      <c r="L1010" s="259"/>
      <c r="M1010" s="189"/>
      <c r="N1010" s="190"/>
      <c r="O1010" s="190"/>
      <c r="P1010" s="189"/>
      <c r="Q1010" s="189"/>
    </row>
    <row r="1011" spans="2:17" ht="14.45" customHeight="1">
      <c r="B1011" s="195"/>
      <c r="C1011" s="183" t="s">
        <v>455</v>
      </c>
      <c r="D1011" s="183"/>
      <c r="E1011" s="184"/>
      <c r="F1011" s="185"/>
      <c r="G1011" s="186" t="s">
        <v>706</v>
      </c>
      <c r="H1011" s="187"/>
      <c r="I1011" s="188"/>
      <c r="J1011" s="188"/>
      <c r="K1011" s="259"/>
      <c r="L1011" s="259"/>
      <c r="M1011" s="189"/>
      <c r="N1011" s="190"/>
      <c r="O1011" s="190"/>
      <c r="P1011" s="189"/>
      <c r="Q1011" s="189"/>
    </row>
    <row r="1012" spans="2:17" ht="14.45" customHeight="1">
      <c r="B1012" s="195"/>
      <c r="C1012" s="183"/>
      <c r="D1012" s="183"/>
      <c r="E1012" s="184"/>
      <c r="F1012" s="185"/>
      <c r="G1012" s="186"/>
      <c r="H1012" s="187"/>
      <c r="I1012" s="188"/>
      <c r="J1012" s="188"/>
      <c r="K1012" s="259"/>
      <c r="L1012" s="259"/>
      <c r="M1012" s="189"/>
      <c r="N1012" s="190"/>
      <c r="O1012" s="190"/>
      <c r="P1012" s="189"/>
      <c r="Q1012" s="189"/>
    </row>
    <row r="1013" spans="2:17" ht="14.45" customHeight="1">
      <c r="B1013" s="195"/>
      <c r="C1013" s="183" t="s">
        <v>455</v>
      </c>
      <c r="D1013" s="183"/>
      <c r="E1013" s="184"/>
      <c r="F1013" s="185"/>
      <c r="G1013" s="186" t="s">
        <v>707</v>
      </c>
      <c r="H1013" s="187"/>
      <c r="I1013" s="188"/>
      <c r="J1013" s="188"/>
      <c r="K1013" s="259"/>
      <c r="L1013" s="259"/>
      <c r="M1013" s="189"/>
      <c r="N1013" s="190"/>
      <c r="O1013" s="190"/>
      <c r="P1013" s="189"/>
      <c r="Q1013" s="189"/>
    </row>
    <row r="1014" spans="2:17" ht="14.45" customHeight="1">
      <c r="B1014" s="180"/>
      <c r="C1014" s="198" t="s">
        <v>455</v>
      </c>
      <c r="D1014" s="137"/>
      <c r="E1014" s="175"/>
      <c r="F1014" s="71">
        <v>11361601120</v>
      </c>
      <c r="G1014" s="176" t="s">
        <v>708</v>
      </c>
      <c r="H1014" s="102"/>
      <c r="I1014" s="175" t="s">
        <v>24</v>
      </c>
      <c r="J1014" s="175">
        <v>120</v>
      </c>
      <c r="K1014" s="107">
        <v>2.4786387360000002</v>
      </c>
      <c r="L1014" s="107">
        <f>ROUND((K1014*$C$3),2)</f>
        <v>2.97</v>
      </c>
      <c r="M1014" s="104">
        <f>L1014*H1014</f>
        <v>0</v>
      </c>
      <c r="N1014" s="105">
        <f>K1014*(1-$F$5-$F$7)*(1-$F$9)*(1+$F$11)</f>
        <v>2.4786387360000002</v>
      </c>
      <c r="O1014" s="105">
        <f>N1014*H1014</f>
        <v>0</v>
      </c>
      <c r="P1014" s="106">
        <f>ROUND((N1014*$C$3),2)</f>
        <v>2.97</v>
      </c>
      <c r="Q1014" s="106">
        <f>P1014*H1014</f>
        <v>0</v>
      </c>
    </row>
    <row r="1015" spans="2:17" ht="14.45" customHeight="1">
      <c r="B1015" s="180"/>
      <c r="C1015" s="198" t="s">
        <v>455</v>
      </c>
      <c r="D1015" s="137"/>
      <c r="E1015" s="175"/>
      <c r="F1015" s="71">
        <v>11361601240</v>
      </c>
      <c r="G1015" s="176" t="s">
        <v>709</v>
      </c>
      <c r="H1015" s="102"/>
      <c r="I1015" s="175" t="s">
        <v>24</v>
      </c>
      <c r="J1015" s="175">
        <v>240</v>
      </c>
      <c r="K1015" s="107">
        <v>2.4786387360000002</v>
      </c>
      <c r="L1015" s="107">
        <f>ROUND((K1015*$C$3),2)</f>
        <v>2.97</v>
      </c>
      <c r="M1015" s="104">
        <f>L1015*H1015</f>
        <v>0</v>
      </c>
      <c r="N1015" s="105">
        <f>K1015*(1-$F$5-$F$7)*(1-$F$9)*(1+$F$11)</f>
        <v>2.4786387360000002</v>
      </c>
      <c r="O1015" s="105">
        <f>N1015*H1015</f>
        <v>0</v>
      </c>
      <c r="P1015" s="106">
        <f>ROUND((N1015*$C$3),2)</f>
        <v>2.97</v>
      </c>
      <c r="Q1015" s="106">
        <f>P1015*H1015</f>
        <v>0</v>
      </c>
    </row>
    <row r="1016" spans="2:17" ht="14.45" customHeight="1">
      <c r="B1016" s="180"/>
      <c r="C1016" s="198" t="s">
        <v>455</v>
      </c>
      <c r="D1016" s="137"/>
      <c r="E1016" s="175"/>
      <c r="F1016" s="71">
        <v>11367701120</v>
      </c>
      <c r="G1016" s="176" t="s">
        <v>710</v>
      </c>
      <c r="H1016" s="102"/>
      <c r="I1016" s="175" t="s">
        <v>24</v>
      </c>
      <c r="J1016" s="175">
        <v>120</v>
      </c>
      <c r="K1016" s="107">
        <v>3.7782739155786245</v>
      </c>
      <c r="L1016" s="107">
        <f>ROUND((K1016*$C$3),2)</f>
        <v>4.53</v>
      </c>
      <c r="M1016" s="104">
        <f>L1016*H1016</f>
        <v>0</v>
      </c>
      <c r="N1016" s="105">
        <f>K1016*(1-$F$5-$F$7)*(1-$F$9)*(1+$F$11)</f>
        <v>3.7782739155786245</v>
      </c>
      <c r="O1016" s="105">
        <f>N1016*H1016</f>
        <v>0</v>
      </c>
      <c r="P1016" s="106">
        <f>ROUND((N1016*$C$3),2)</f>
        <v>4.53</v>
      </c>
      <c r="Q1016" s="106">
        <f>P1016*H1016</f>
        <v>0</v>
      </c>
    </row>
    <row r="1017" spans="2:17" ht="14.45" customHeight="1">
      <c r="B1017" s="180"/>
      <c r="C1017" s="198"/>
      <c r="D1017" s="137"/>
      <c r="E1017" s="175"/>
      <c r="F1017" s="71"/>
      <c r="G1017" s="176"/>
      <c r="H1017" s="102"/>
      <c r="I1017" s="175"/>
      <c r="J1017" s="175"/>
      <c r="K1017" s="107"/>
      <c r="L1017" s="107"/>
      <c r="M1017" s="104"/>
      <c r="N1017" s="105"/>
      <c r="O1017" s="105"/>
      <c r="P1017" s="106"/>
      <c r="Q1017" s="106"/>
    </row>
    <row r="1018" spans="2:17" ht="14.45" customHeight="1">
      <c r="B1018" s="180"/>
      <c r="C1018" s="198" t="s">
        <v>455</v>
      </c>
      <c r="D1018" s="137"/>
      <c r="E1018" s="175"/>
      <c r="F1018" s="71">
        <v>12393431001</v>
      </c>
      <c r="G1018" s="176" t="s">
        <v>583</v>
      </c>
      <c r="H1018" s="102"/>
      <c r="I1018" s="175" t="s">
        <v>115</v>
      </c>
      <c r="J1018" s="175">
        <v>25</v>
      </c>
      <c r="K1018" s="107">
        <v>2.0821874498261761</v>
      </c>
      <c r="L1018" s="107">
        <f>ROUND((K1018*$C$3),2)</f>
        <v>2.5</v>
      </c>
      <c r="M1018" s="104">
        <f>L1018*H1018</f>
        <v>0</v>
      </c>
      <c r="N1018" s="105">
        <f>K1018*(1-$F$5-$F$7)*(1-$F$9)*(1+$F$11)</f>
        <v>2.0821874498261761</v>
      </c>
      <c r="O1018" s="105">
        <f>N1018*H1018</f>
        <v>0</v>
      </c>
      <c r="P1018" s="106">
        <f>ROUND((N1018*$C$3),2)</f>
        <v>2.5</v>
      </c>
      <c r="Q1018" s="106">
        <f>P1018*H1018</f>
        <v>0</v>
      </c>
    </row>
    <row r="1019" spans="2:17" ht="14.45" customHeight="1">
      <c r="B1019" s="180"/>
      <c r="C1019" s="198" t="s">
        <v>455</v>
      </c>
      <c r="D1019" s="137"/>
      <c r="E1019" s="175"/>
      <c r="F1019" s="71">
        <v>12391931001</v>
      </c>
      <c r="G1019" s="176" t="s">
        <v>584</v>
      </c>
      <c r="H1019" s="102"/>
      <c r="I1019" s="175" t="s">
        <v>115</v>
      </c>
      <c r="J1019" s="175">
        <v>25</v>
      </c>
      <c r="K1019" s="107">
        <v>3.5162768192428797</v>
      </c>
      <c r="L1019" s="107">
        <f>ROUND((K1019*$C$3),2)</f>
        <v>4.22</v>
      </c>
      <c r="M1019" s="104">
        <f>L1019*H1019</f>
        <v>0</v>
      </c>
      <c r="N1019" s="105">
        <f>K1019*(1-$F$5-$F$7)*(1-$F$9)*(1+$F$11)</f>
        <v>3.5162768192428797</v>
      </c>
      <c r="O1019" s="105">
        <f>N1019*H1019</f>
        <v>0</v>
      </c>
      <c r="P1019" s="106">
        <f>ROUND((N1019*$C$3),2)</f>
        <v>4.22</v>
      </c>
      <c r="Q1019" s="106">
        <f>P1019*H1019</f>
        <v>0</v>
      </c>
    </row>
    <row r="1020" spans="2:17" ht="14.45" customHeight="1">
      <c r="B1020" s="180"/>
      <c r="C1020" s="198" t="s">
        <v>455</v>
      </c>
      <c r="D1020" s="137"/>
      <c r="E1020" s="175"/>
      <c r="F1020" s="71">
        <v>11371601025</v>
      </c>
      <c r="G1020" s="176" t="s">
        <v>711</v>
      </c>
      <c r="H1020" s="102"/>
      <c r="I1020" s="175" t="s">
        <v>24</v>
      </c>
      <c r="J1020" s="175">
        <v>25</v>
      </c>
      <c r="K1020" s="107">
        <v>1.5030359737155843</v>
      </c>
      <c r="L1020" s="107">
        <f>ROUND((K1020*$C$3),2)</f>
        <v>1.8</v>
      </c>
      <c r="M1020" s="104">
        <f>L1020*H1020</f>
        <v>0</v>
      </c>
      <c r="N1020" s="105">
        <f>K1020*(1-$F$5-$F$7)*(1-$F$9)*(1+$F$11)</f>
        <v>1.5030359737155843</v>
      </c>
      <c r="O1020" s="105">
        <f>N1020*H1020</f>
        <v>0</v>
      </c>
      <c r="P1020" s="106">
        <f>ROUND((N1020*$C$3),2)</f>
        <v>1.8</v>
      </c>
      <c r="Q1020" s="106">
        <f>P1020*H1020</f>
        <v>0</v>
      </c>
    </row>
    <row r="1021" spans="2:17" ht="14.45" customHeight="1">
      <c r="B1021" s="218"/>
      <c r="C1021" s="198" t="s">
        <v>455</v>
      </c>
      <c r="D1021" s="137"/>
      <c r="E1021" s="219"/>
      <c r="F1021" s="71">
        <v>12442481002</v>
      </c>
      <c r="G1021" s="220" t="s">
        <v>712</v>
      </c>
      <c r="H1021" s="102"/>
      <c r="I1021" s="219" t="s">
        <v>24</v>
      </c>
      <c r="J1021" s="219">
        <v>10</v>
      </c>
      <c r="K1021" s="107">
        <v>4.1643748996523522</v>
      </c>
      <c r="L1021" s="107">
        <f>ROUND((K1021*$C$3),2)</f>
        <v>5</v>
      </c>
      <c r="M1021" s="104">
        <f>L1021*H1021</f>
        <v>0</v>
      </c>
      <c r="N1021" s="105">
        <f>K1021*(1-$F$5-$F$7)*(1-$F$9)*(1+$F$11)</f>
        <v>4.1643748996523522</v>
      </c>
      <c r="O1021" s="105">
        <f>N1021*H1021</f>
        <v>0</v>
      </c>
      <c r="P1021" s="106">
        <f>ROUND((N1021*$C$3),2)</f>
        <v>5</v>
      </c>
      <c r="Q1021" s="106">
        <f>P1021*H1021</f>
        <v>0</v>
      </c>
    </row>
    <row r="1022" spans="2:17" ht="14.45" customHeight="1">
      <c r="B1022" s="218"/>
      <c r="C1022" s="198"/>
      <c r="D1022" s="137"/>
      <c r="E1022" s="219"/>
      <c r="F1022" s="71"/>
      <c r="G1022" s="220"/>
      <c r="H1022" s="102"/>
      <c r="I1022" s="219"/>
      <c r="J1022" s="219"/>
      <c r="K1022" s="107"/>
      <c r="L1022" s="107"/>
      <c r="M1022" s="104"/>
      <c r="N1022" s="105"/>
      <c r="O1022" s="105"/>
      <c r="P1022" s="106"/>
      <c r="Q1022" s="106"/>
    </row>
    <row r="1023" spans="2:17" ht="14.45" customHeight="1">
      <c r="B1023" s="218"/>
      <c r="C1023" s="198" t="s">
        <v>455</v>
      </c>
      <c r="D1023" s="137"/>
      <c r="E1023" s="219"/>
      <c r="F1023" s="71">
        <v>12662101001</v>
      </c>
      <c r="G1023" s="220" t="s">
        <v>713</v>
      </c>
      <c r="H1023" s="102"/>
      <c r="I1023" s="219" t="s">
        <v>24</v>
      </c>
      <c r="J1023" s="219">
        <v>3072</v>
      </c>
      <c r="K1023" s="107">
        <v>8.4528536870426887</v>
      </c>
      <c r="L1023" s="107">
        <f>ROUND((K1023*$C$3),2)</f>
        <v>10.14</v>
      </c>
      <c r="M1023" s="104">
        <f>L1023*H1023</f>
        <v>0</v>
      </c>
      <c r="N1023" s="105">
        <f>K1023*(1-$F$5-$F$7)*(1-$F$9)*(1+$F$11)</f>
        <v>8.4528536870426887</v>
      </c>
      <c r="O1023" s="105">
        <f>N1023*H1023</f>
        <v>0</v>
      </c>
      <c r="P1023" s="106">
        <f>ROUND((N1023*$C$3),2)</f>
        <v>10.14</v>
      </c>
      <c r="Q1023" s="106">
        <f>P1023*H1023</f>
        <v>0</v>
      </c>
    </row>
    <row r="1024" spans="2:17" ht="14.45" customHeight="1">
      <c r="B1024" s="180"/>
      <c r="C1024" s="198" t="s">
        <v>455</v>
      </c>
      <c r="D1024" s="137"/>
      <c r="E1024" s="175"/>
      <c r="F1024" s="71">
        <v>12503071002</v>
      </c>
      <c r="G1024" s="176" t="s">
        <v>714</v>
      </c>
      <c r="H1024" s="102"/>
      <c r="I1024" s="175" t="s">
        <v>115</v>
      </c>
      <c r="J1024" s="175">
        <v>50</v>
      </c>
      <c r="K1024" s="107">
        <v>1.2961961608189438</v>
      </c>
      <c r="L1024" s="107">
        <f>ROUND((K1024*$C$3),2)</f>
        <v>1.56</v>
      </c>
      <c r="M1024" s="104">
        <f>L1024*H1024</f>
        <v>0</v>
      </c>
      <c r="N1024" s="105">
        <f>K1024*(1-$F$5-$F$7)*(1-$F$9)*(1+$F$11)</f>
        <v>1.2961961608189438</v>
      </c>
      <c r="O1024" s="105">
        <f>N1024*H1024</f>
        <v>0</v>
      </c>
      <c r="P1024" s="106">
        <f>ROUND((N1024*$C$3),2)</f>
        <v>1.56</v>
      </c>
      <c r="Q1024" s="106">
        <f>P1024*H1024</f>
        <v>0</v>
      </c>
    </row>
    <row r="1025" spans="2:17" ht="14.45" customHeight="1">
      <c r="B1025" s="191"/>
      <c r="C1025" s="171" t="s">
        <v>455</v>
      </c>
      <c r="D1025" s="91" t="s">
        <v>23</v>
      </c>
      <c r="E1025" s="172"/>
      <c r="F1025" s="93">
        <v>12591971002</v>
      </c>
      <c r="G1025" s="173" t="s">
        <v>715</v>
      </c>
      <c r="H1025" s="95"/>
      <c r="I1025" s="172" t="s">
        <v>115</v>
      </c>
      <c r="J1025" s="172">
        <v>50</v>
      </c>
      <c r="K1025" s="96">
        <v>2.0132408455272963</v>
      </c>
      <c r="L1025" s="96">
        <f>ROUND((K1025*$C$3),2)</f>
        <v>2.42</v>
      </c>
      <c r="M1025" s="97">
        <f>L1025*H1025</f>
        <v>0</v>
      </c>
      <c r="N1025" s="98">
        <f>K1025*(1-$F$5-$F$7)*(1-$F$9)*(1+$F$11)</f>
        <v>2.0132408455272963</v>
      </c>
      <c r="O1025" s="98">
        <f>N1025*H1025</f>
        <v>0</v>
      </c>
      <c r="P1025" s="99">
        <f>ROUND((N1025*$C$3),2)</f>
        <v>2.42</v>
      </c>
      <c r="Q1025" s="99">
        <f>P1025*H1025</f>
        <v>0</v>
      </c>
    </row>
    <row r="1026" spans="2:17" ht="14.45" customHeight="1">
      <c r="B1026" s="180"/>
      <c r="C1026" s="174" t="s">
        <v>455</v>
      </c>
      <c r="D1026" s="137"/>
      <c r="E1026" s="175"/>
      <c r="F1026" s="71">
        <v>12503171002</v>
      </c>
      <c r="G1026" s="220" t="s">
        <v>490</v>
      </c>
      <c r="H1026" s="102"/>
      <c r="I1026" s="175" t="s">
        <v>115</v>
      </c>
      <c r="J1026" s="175">
        <v>10</v>
      </c>
      <c r="K1026" s="107">
        <v>8.0253847403896312</v>
      </c>
      <c r="L1026" s="107">
        <f>ROUND((K1026*$C$3),2)</f>
        <v>9.6300000000000008</v>
      </c>
      <c r="M1026" s="104">
        <f>L1026*H1026</f>
        <v>0</v>
      </c>
      <c r="N1026" s="105">
        <f>K1026*(1-$F$5-$F$7)*(1-$F$9)*(1+$F$11)</f>
        <v>8.0253847403896312</v>
      </c>
      <c r="O1026" s="105">
        <f>N1026*H1026</f>
        <v>0</v>
      </c>
      <c r="P1026" s="106">
        <f>ROUND((N1026*$C$3),2)</f>
        <v>9.6300000000000008</v>
      </c>
      <c r="Q1026" s="106">
        <f>P1026*H1026</f>
        <v>0</v>
      </c>
    </row>
    <row r="1027" spans="2:17" ht="14.45" customHeight="1">
      <c r="B1027" s="191"/>
      <c r="C1027" s="171" t="s">
        <v>455</v>
      </c>
      <c r="D1027" s="91" t="s">
        <v>23</v>
      </c>
      <c r="E1027" s="172"/>
      <c r="F1027" s="93">
        <v>12591871002</v>
      </c>
      <c r="G1027" s="206" t="s">
        <v>491</v>
      </c>
      <c r="H1027" s="95"/>
      <c r="I1027" s="172" t="s">
        <v>115</v>
      </c>
      <c r="J1027" s="172">
        <v>5</v>
      </c>
      <c r="K1027" s="96">
        <v>10.052414906776706</v>
      </c>
      <c r="L1027" s="96">
        <f>ROUND((K1027*$C$3),2)</f>
        <v>12.06</v>
      </c>
      <c r="M1027" s="97">
        <f>L1027*H1027</f>
        <v>0</v>
      </c>
      <c r="N1027" s="98">
        <f>K1027*(1-$F$5-$F$7)*(1-$F$9)*(1+$F$11)</f>
        <v>10.052414906776706</v>
      </c>
      <c r="O1027" s="98">
        <f>N1027*H1027</f>
        <v>0</v>
      </c>
      <c r="P1027" s="99">
        <f>ROUND((N1027*$C$3),2)</f>
        <v>12.06</v>
      </c>
      <c r="Q1027" s="99">
        <f>P1027*H1027</f>
        <v>0</v>
      </c>
    </row>
    <row r="1028" spans="2:17" ht="14.45" customHeight="1">
      <c r="B1028" s="180"/>
      <c r="C1028" s="174"/>
      <c r="D1028" s="137"/>
      <c r="E1028" s="175"/>
      <c r="F1028" s="71"/>
      <c r="G1028" s="220"/>
      <c r="H1028" s="102"/>
      <c r="I1028" s="175"/>
      <c r="J1028" s="175"/>
      <c r="K1028" s="107"/>
      <c r="L1028" s="107"/>
      <c r="M1028" s="104"/>
      <c r="N1028" s="105"/>
      <c r="O1028" s="105"/>
      <c r="P1028" s="106"/>
      <c r="Q1028" s="106"/>
    </row>
    <row r="1029" spans="2:17" ht="14.45" customHeight="1">
      <c r="B1029" s="195"/>
      <c r="C1029" s="183" t="s">
        <v>455</v>
      </c>
      <c r="D1029" s="183"/>
      <c r="E1029" s="184"/>
      <c r="F1029" s="185"/>
      <c r="G1029" s="186" t="s">
        <v>716</v>
      </c>
      <c r="H1029" s="187"/>
      <c r="I1029" s="188"/>
      <c r="J1029" s="188"/>
      <c r="K1029" s="259"/>
      <c r="L1029" s="259"/>
      <c r="M1029" s="189"/>
      <c r="N1029" s="190"/>
      <c r="O1029" s="190"/>
      <c r="P1029" s="189"/>
      <c r="Q1029" s="189"/>
    </row>
    <row r="1030" spans="2:17" ht="14.45" customHeight="1">
      <c r="B1030" s="195"/>
      <c r="C1030" s="183" t="s">
        <v>455</v>
      </c>
      <c r="D1030" s="183"/>
      <c r="E1030" s="184"/>
      <c r="F1030" s="185"/>
      <c r="G1030" s="186" t="s">
        <v>717</v>
      </c>
      <c r="H1030" s="187"/>
      <c r="I1030" s="188"/>
      <c r="J1030" s="188"/>
      <c r="K1030" s="259"/>
      <c r="L1030" s="259"/>
      <c r="M1030" s="189"/>
      <c r="N1030" s="190"/>
      <c r="O1030" s="190"/>
      <c r="P1030" s="189"/>
      <c r="Q1030" s="189"/>
    </row>
    <row r="1031" spans="2:17" ht="14.45" customHeight="1">
      <c r="B1031" s="195"/>
      <c r="C1031" s="183"/>
      <c r="D1031" s="183"/>
      <c r="E1031" s="184"/>
      <c r="F1031" s="185"/>
      <c r="G1031" s="186"/>
      <c r="H1031" s="187"/>
      <c r="I1031" s="188"/>
      <c r="J1031" s="188"/>
      <c r="K1031" s="259"/>
      <c r="L1031" s="259"/>
      <c r="M1031" s="189"/>
      <c r="N1031" s="190"/>
      <c r="O1031" s="190"/>
      <c r="P1031" s="189"/>
      <c r="Q1031" s="189"/>
    </row>
    <row r="1032" spans="2:17" ht="26.45" customHeight="1">
      <c r="B1032" s="195"/>
      <c r="C1032" s="183" t="s">
        <v>455</v>
      </c>
      <c r="D1032" s="183"/>
      <c r="E1032" s="184"/>
      <c r="F1032" s="185"/>
      <c r="G1032" s="186" t="s">
        <v>718</v>
      </c>
      <c r="H1032" s="187"/>
      <c r="I1032" s="188"/>
      <c r="J1032" s="188"/>
      <c r="K1032" s="259"/>
      <c r="L1032" s="259"/>
      <c r="M1032" s="189"/>
      <c r="N1032" s="190"/>
      <c r="O1032" s="190"/>
      <c r="P1032" s="189"/>
      <c r="Q1032" s="189"/>
    </row>
    <row r="1033" spans="2:17" ht="14.45" customHeight="1">
      <c r="B1033" s="195"/>
      <c r="C1033" s="183"/>
      <c r="D1033" s="183"/>
      <c r="E1033" s="184"/>
      <c r="F1033" s="185"/>
      <c r="G1033" s="186"/>
      <c r="H1033" s="187"/>
      <c r="I1033" s="188"/>
      <c r="J1033" s="188"/>
      <c r="K1033" s="259"/>
      <c r="L1033" s="259"/>
      <c r="M1033" s="189"/>
      <c r="N1033" s="190"/>
      <c r="O1033" s="190"/>
      <c r="P1033" s="189"/>
      <c r="Q1033" s="189"/>
    </row>
    <row r="1034" spans="2:17" ht="14.45" customHeight="1">
      <c r="B1034" s="195"/>
      <c r="C1034" s="183" t="s">
        <v>455</v>
      </c>
      <c r="D1034" s="183"/>
      <c r="E1034" s="184"/>
      <c r="F1034" s="185"/>
      <c r="G1034" s="186" t="s">
        <v>707</v>
      </c>
      <c r="H1034" s="187"/>
      <c r="I1034" s="188"/>
      <c r="J1034" s="188"/>
      <c r="K1034" s="259"/>
      <c r="L1034" s="259"/>
      <c r="M1034" s="189"/>
      <c r="N1034" s="190"/>
      <c r="O1034" s="190"/>
      <c r="P1034" s="189"/>
      <c r="Q1034" s="189"/>
    </row>
    <row r="1035" spans="2:17" ht="14.45" customHeight="1">
      <c r="B1035" s="180"/>
      <c r="C1035" s="174" t="s">
        <v>455</v>
      </c>
      <c r="D1035" s="137"/>
      <c r="E1035" s="175"/>
      <c r="F1035" s="71">
        <v>11361601120</v>
      </c>
      <c r="G1035" s="176" t="s">
        <v>708</v>
      </c>
      <c r="H1035" s="102"/>
      <c r="I1035" s="175" t="s">
        <v>24</v>
      </c>
      <c r="J1035" s="175">
        <v>120</v>
      </c>
      <c r="K1035" s="107">
        <v>2.4786387360000002</v>
      </c>
      <c r="L1035" s="107">
        <f>ROUND((K1035*$C$3),2)</f>
        <v>2.97</v>
      </c>
      <c r="M1035" s="104">
        <f>L1035*H1035</f>
        <v>0</v>
      </c>
      <c r="N1035" s="105">
        <f>K1035*(1-$F$5-$F$7)*(1-$F$9)*(1+$F$11)</f>
        <v>2.4786387360000002</v>
      </c>
      <c r="O1035" s="105">
        <f>N1035*H1035</f>
        <v>0</v>
      </c>
      <c r="P1035" s="106">
        <f>ROUND((N1035*$C$3),2)</f>
        <v>2.97</v>
      </c>
      <c r="Q1035" s="106">
        <f>P1035*H1035</f>
        <v>0</v>
      </c>
    </row>
    <row r="1036" spans="2:17" ht="14.45" customHeight="1">
      <c r="B1036" s="180"/>
      <c r="C1036" s="174" t="s">
        <v>455</v>
      </c>
      <c r="D1036" s="137"/>
      <c r="E1036" s="175"/>
      <c r="F1036" s="71">
        <v>11361601240</v>
      </c>
      <c r="G1036" s="176" t="s">
        <v>709</v>
      </c>
      <c r="H1036" s="102"/>
      <c r="I1036" s="175" t="s">
        <v>24</v>
      </c>
      <c r="J1036" s="175">
        <v>240</v>
      </c>
      <c r="K1036" s="107">
        <v>2.4786387360000002</v>
      </c>
      <c r="L1036" s="107">
        <f>ROUND((K1036*$C$3),2)</f>
        <v>2.97</v>
      </c>
      <c r="M1036" s="104">
        <f>L1036*H1036</f>
        <v>0</v>
      </c>
      <c r="N1036" s="105">
        <f>K1036*(1-$F$5-$F$7)*(1-$F$9)*(1+$F$11)</f>
        <v>2.4786387360000002</v>
      </c>
      <c r="O1036" s="105">
        <f>N1036*H1036</f>
        <v>0</v>
      </c>
      <c r="P1036" s="106">
        <f>ROUND((N1036*$C$3),2)</f>
        <v>2.97</v>
      </c>
      <c r="Q1036" s="106">
        <f>P1036*H1036</f>
        <v>0</v>
      </c>
    </row>
    <row r="1037" spans="2:17" ht="14.45" customHeight="1">
      <c r="B1037" s="180"/>
      <c r="C1037" s="174" t="s">
        <v>455</v>
      </c>
      <c r="D1037" s="137"/>
      <c r="E1037" s="175"/>
      <c r="F1037" s="71">
        <v>11367701120</v>
      </c>
      <c r="G1037" s="176" t="s">
        <v>710</v>
      </c>
      <c r="H1037" s="102"/>
      <c r="I1037" s="175" t="s">
        <v>24</v>
      </c>
      <c r="J1037" s="175">
        <v>120</v>
      </c>
      <c r="K1037" s="107">
        <v>3.7782739155786245</v>
      </c>
      <c r="L1037" s="107">
        <f>ROUND((K1037*$C$3),2)</f>
        <v>4.53</v>
      </c>
      <c r="M1037" s="104">
        <f>L1037*H1037</f>
        <v>0</v>
      </c>
      <c r="N1037" s="105">
        <f>K1037*(1-$F$5-$F$7)*(1-$F$9)*(1+$F$11)</f>
        <v>3.7782739155786245</v>
      </c>
      <c r="O1037" s="105">
        <f>N1037*H1037</f>
        <v>0</v>
      </c>
      <c r="P1037" s="106">
        <f>ROUND((N1037*$C$3),2)</f>
        <v>4.53</v>
      </c>
      <c r="Q1037" s="106">
        <f>P1037*H1037</f>
        <v>0</v>
      </c>
    </row>
    <row r="1038" spans="2:17" ht="14.45" customHeight="1">
      <c r="B1038" s="180"/>
      <c r="C1038" s="174" t="s">
        <v>455</v>
      </c>
      <c r="D1038" s="137"/>
      <c r="E1038" s="175"/>
      <c r="F1038" s="71">
        <v>11367701300</v>
      </c>
      <c r="G1038" s="176" t="s">
        <v>719</v>
      </c>
      <c r="H1038" s="102"/>
      <c r="I1038" s="175" t="s">
        <v>24</v>
      </c>
      <c r="J1038" s="175">
        <v>300</v>
      </c>
      <c r="K1038" s="107">
        <v>3.7782739155786245</v>
      </c>
      <c r="L1038" s="107">
        <f>ROUND((K1038*$C$3),2)</f>
        <v>4.53</v>
      </c>
      <c r="M1038" s="104">
        <f>L1038*H1038</f>
        <v>0</v>
      </c>
      <c r="N1038" s="105">
        <f>K1038*(1-$F$5-$F$7)*(1-$F$9)*(1+$F$11)</f>
        <v>3.7782739155786245</v>
      </c>
      <c r="O1038" s="105">
        <f>N1038*H1038</f>
        <v>0</v>
      </c>
      <c r="P1038" s="106">
        <f>ROUND((N1038*$C$3),2)</f>
        <v>4.53</v>
      </c>
      <c r="Q1038" s="106">
        <f>P1038*H1038</f>
        <v>0</v>
      </c>
    </row>
    <row r="1039" spans="2:17" ht="14.45" customHeight="1">
      <c r="B1039" s="180"/>
      <c r="C1039" s="174"/>
      <c r="D1039" s="137"/>
      <c r="E1039" s="175"/>
      <c r="F1039" s="71"/>
      <c r="G1039" s="176"/>
      <c r="H1039" s="102"/>
      <c r="I1039" s="175"/>
      <c r="J1039" s="175"/>
      <c r="K1039" s="107"/>
      <c r="L1039" s="107"/>
      <c r="M1039" s="104"/>
      <c r="N1039" s="105"/>
      <c r="O1039" s="105"/>
      <c r="P1039" s="106"/>
      <c r="Q1039" s="106"/>
    </row>
    <row r="1040" spans="2:17" ht="14.45" customHeight="1">
      <c r="B1040" s="180"/>
      <c r="C1040" s="174" t="s">
        <v>455</v>
      </c>
      <c r="D1040" s="137"/>
      <c r="E1040" s="175"/>
      <c r="F1040" s="71">
        <v>11371601025</v>
      </c>
      <c r="G1040" s="176" t="s">
        <v>711</v>
      </c>
      <c r="H1040" s="102"/>
      <c r="I1040" s="175" t="s">
        <v>24</v>
      </c>
      <c r="J1040" s="175">
        <v>25</v>
      </c>
      <c r="K1040" s="107">
        <v>1.5030359737155843</v>
      </c>
      <c r="L1040" s="107">
        <f>ROUND((K1040*$C$3),2)</f>
        <v>1.8</v>
      </c>
      <c r="M1040" s="104">
        <f>L1040*H1040</f>
        <v>0</v>
      </c>
      <c r="N1040" s="105">
        <f>K1040*(1-$F$5-$F$7)*(1-$F$9)*(1+$F$11)</f>
        <v>1.5030359737155843</v>
      </c>
      <c r="O1040" s="105">
        <f>N1040*H1040</f>
        <v>0</v>
      </c>
      <c r="P1040" s="106">
        <f>ROUND((N1040*$C$3),2)</f>
        <v>1.8</v>
      </c>
      <c r="Q1040" s="106">
        <f>P1040*H1040</f>
        <v>0</v>
      </c>
    </row>
    <row r="1041" spans="2:17" ht="14.45" customHeight="1">
      <c r="B1041" s="218"/>
      <c r="C1041" s="174" t="s">
        <v>455</v>
      </c>
      <c r="D1041" s="137"/>
      <c r="E1041" s="219"/>
      <c r="F1041" s="71">
        <v>12442481002</v>
      </c>
      <c r="G1041" s="220" t="s">
        <v>720</v>
      </c>
      <c r="H1041" s="102"/>
      <c r="I1041" s="219" t="s">
        <v>24</v>
      </c>
      <c r="J1041" s="219">
        <v>10</v>
      </c>
      <c r="K1041" s="107">
        <v>4.1643748996523522</v>
      </c>
      <c r="L1041" s="107">
        <f>ROUND((K1041*$C$3),2)</f>
        <v>5</v>
      </c>
      <c r="M1041" s="104">
        <f>L1041*H1041</f>
        <v>0</v>
      </c>
      <c r="N1041" s="105">
        <f>K1041*(1-$F$5-$F$7)*(1-$F$9)*(1+$F$11)</f>
        <v>4.1643748996523522</v>
      </c>
      <c r="O1041" s="105">
        <f>N1041*H1041</f>
        <v>0</v>
      </c>
      <c r="P1041" s="106">
        <f>ROUND((N1041*$C$3),2)</f>
        <v>5</v>
      </c>
      <c r="Q1041" s="106">
        <f>P1041*H1041</f>
        <v>0</v>
      </c>
    </row>
    <row r="1042" spans="2:17" ht="14.45" customHeight="1">
      <c r="B1042" s="218"/>
      <c r="C1042" s="174"/>
      <c r="D1042" s="137"/>
      <c r="E1042" s="219"/>
      <c r="F1042" s="71"/>
      <c r="G1042" s="220"/>
      <c r="H1042" s="102"/>
      <c r="I1042" s="219"/>
      <c r="J1042" s="219"/>
      <c r="K1042" s="107"/>
      <c r="L1042" s="107"/>
      <c r="M1042" s="104"/>
      <c r="N1042" s="105"/>
      <c r="O1042" s="105"/>
      <c r="P1042" s="106"/>
      <c r="Q1042" s="106"/>
    </row>
    <row r="1043" spans="2:17" ht="14.45" customHeight="1">
      <c r="B1043" s="218"/>
      <c r="C1043" s="174" t="s">
        <v>455</v>
      </c>
      <c r="D1043" s="137"/>
      <c r="E1043" s="219"/>
      <c r="F1043" s="71">
        <v>12662101001</v>
      </c>
      <c r="G1043" s="220" t="s">
        <v>713</v>
      </c>
      <c r="H1043" s="102"/>
      <c r="I1043" s="219" t="s">
        <v>24</v>
      </c>
      <c r="J1043" s="219">
        <v>3072</v>
      </c>
      <c r="K1043" s="107">
        <v>8.4528536870426887</v>
      </c>
      <c r="L1043" s="107">
        <f>ROUND((K1043*$C$3),2)</f>
        <v>10.14</v>
      </c>
      <c r="M1043" s="104">
        <f>L1043*H1043</f>
        <v>0</v>
      </c>
      <c r="N1043" s="105">
        <f>K1043*(1-$F$5-$F$7)*(1-$F$9)*(1+$F$11)</f>
        <v>8.4528536870426887</v>
      </c>
      <c r="O1043" s="105">
        <f>N1043*H1043</f>
        <v>0</v>
      </c>
      <c r="P1043" s="106">
        <f>ROUND((N1043*$C$3),2)</f>
        <v>10.14</v>
      </c>
      <c r="Q1043" s="106">
        <f>P1043*H1043</f>
        <v>0</v>
      </c>
    </row>
    <row r="1044" spans="2:17" ht="14.45" customHeight="1">
      <c r="B1044" s="180"/>
      <c r="C1044" s="174" t="s">
        <v>455</v>
      </c>
      <c r="D1044" s="137"/>
      <c r="E1044" s="175"/>
      <c r="F1044" s="71">
        <v>12503171002</v>
      </c>
      <c r="G1044" s="220" t="s">
        <v>490</v>
      </c>
      <c r="H1044" s="102"/>
      <c r="I1044" s="175" t="s">
        <v>115</v>
      </c>
      <c r="J1044" s="175">
        <v>10</v>
      </c>
      <c r="K1044" s="107">
        <v>8.0253847403896312</v>
      </c>
      <c r="L1044" s="107">
        <f>ROUND((K1044*$C$3),2)</f>
        <v>9.6300000000000008</v>
      </c>
      <c r="M1044" s="104">
        <f>L1044*H1044</f>
        <v>0</v>
      </c>
      <c r="N1044" s="105">
        <f>K1044*(1-$F$5-$F$7)*(1-$F$9)*(1+$F$11)</f>
        <v>8.0253847403896312</v>
      </c>
      <c r="O1044" s="105">
        <f>N1044*H1044</f>
        <v>0</v>
      </c>
      <c r="P1044" s="106">
        <f>ROUND((N1044*$C$3),2)</f>
        <v>9.6300000000000008</v>
      </c>
      <c r="Q1044" s="106">
        <f>P1044*H1044</f>
        <v>0</v>
      </c>
    </row>
    <row r="1045" spans="2:17" ht="14.45" customHeight="1">
      <c r="B1045" s="191"/>
      <c r="C1045" s="171" t="s">
        <v>455</v>
      </c>
      <c r="D1045" s="91" t="s">
        <v>23</v>
      </c>
      <c r="E1045" s="172"/>
      <c r="F1045" s="93">
        <v>12591871002</v>
      </c>
      <c r="G1045" s="206" t="s">
        <v>491</v>
      </c>
      <c r="H1045" s="95"/>
      <c r="I1045" s="172" t="s">
        <v>115</v>
      </c>
      <c r="J1045" s="172">
        <v>5</v>
      </c>
      <c r="K1045" s="96">
        <v>10.052414906776706</v>
      </c>
      <c r="L1045" s="96">
        <f>ROUND((K1045*$C$3),2)</f>
        <v>12.06</v>
      </c>
      <c r="M1045" s="97">
        <f>L1045*H1045</f>
        <v>0</v>
      </c>
      <c r="N1045" s="98">
        <f>K1045*(1-$F$5-$F$7)*(1-$F$9)*(1+$F$11)</f>
        <v>10.052414906776706</v>
      </c>
      <c r="O1045" s="98">
        <f>N1045*H1045</f>
        <v>0</v>
      </c>
      <c r="P1045" s="99">
        <f>ROUND((N1045*$C$3),2)</f>
        <v>12.06</v>
      </c>
      <c r="Q1045" s="99">
        <f>P1045*H1045</f>
        <v>0</v>
      </c>
    </row>
    <row r="1046" spans="2:17" ht="14.45" customHeight="1">
      <c r="B1046" s="180"/>
      <c r="C1046" s="174" t="s">
        <v>455</v>
      </c>
      <c r="D1046" s="137"/>
      <c r="E1046" s="175"/>
      <c r="F1046" s="71">
        <v>12503071002</v>
      </c>
      <c r="G1046" s="176" t="s">
        <v>714</v>
      </c>
      <c r="H1046" s="102"/>
      <c r="I1046" s="175" t="s">
        <v>115</v>
      </c>
      <c r="J1046" s="175">
        <v>50</v>
      </c>
      <c r="K1046" s="107">
        <v>1.2961961608189438</v>
      </c>
      <c r="L1046" s="107">
        <f>ROUND((K1046*$C$3),2)</f>
        <v>1.56</v>
      </c>
      <c r="M1046" s="104">
        <f>L1046*H1046</f>
        <v>0</v>
      </c>
      <c r="N1046" s="105">
        <f>K1046*(1-$F$5-$F$7)*(1-$F$9)*(1+$F$11)</f>
        <v>1.2961961608189438</v>
      </c>
      <c r="O1046" s="105">
        <f>N1046*H1046</f>
        <v>0</v>
      </c>
      <c r="P1046" s="106">
        <f>ROUND((N1046*$C$3),2)</f>
        <v>1.56</v>
      </c>
      <c r="Q1046" s="106">
        <f>P1046*H1046</f>
        <v>0</v>
      </c>
    </row>
    <row r="1047" spans="2:17" ht="14.45" customHeight="1">
      <c r="B1047" s="191"/>
      <c r="C1047" s="171" t="s">
        <v>455</v>
      </c>
      <c r="D1047" s="91" t="s">
        <v>23</v>
      </c>
      <c r="E1047" s="172"/>
      <c r="F1047" s="93">
        <v>12591971002</v>
      </c>
      <c r="G1047" s="173" t="s">
        <v>715</v>
      </c>
      <c r="H1047" s="95"/>
      <c r="I1047" s="172" t="s">
        <v>115</v>
      </c>
      <c r="J1047" s="172">
        <v>50</v>
      </c>
      <c r="K1047" s="96">
        <v>2.0132408455272963</v>
      </c>
      <c r="L1047" s="96">
        <f>ROUND((K1047*$C$3),2)</f>
        <v>2.42</v>
      </c>
      <c r="M1047" s="97">
        <f>L1047*H1047</f>
        <v>0</v>
      </c>
      <c r="N1047" s="98">
        <f>K1047*(1-$F$5-$F$7)*(1-$F$9)*(1+$F$11)</f>
        <v>2.0132408455272963</v>
      </c>
      <c r="O1047" s="98">
        <f>N1047*H1047</f>
        <v>0</v>
      </c>
      <c r="P1047" s="99">
        <f>ROUND((N1047*$C$3),2)</f>
        <v>2.42</v>
      </c>
      <c r="Q1047" s="99">
        <f>P1047*H1047</f>
        <v>0</v>
      </c>
    </row>
    <row r="1048" spans="2:17" ht="14.45" customHeight="1">
      <c r="B1048" s="180"/>
      <c r="C1048" s="174"/>
      <c r="D1048" s="137"/>
      <c r="E1048" s="175"/>
      <c r="F1048" s="71"/>
      <c r="G1048" s="176"/>
      <c r="H1048" s="102"/>
      <c r="I1048" s="175"/>
      <c r="J1048" s="175"/>
      <c r="K1048" s="107"/>
      <c r="L1048" s="107"/>
      <c r="M1048" s="104"/>
      <c r="N1048" s="105"/>
      <c r="O1048" s="105"/>
      <c r="P1048" s="106"/>
      <c r="Q1048" s="106"/>
    </row>
    <row r="1049" spans="2:17" s="401" customFormat="1" ht="14.45" customHeight="1">
      <c r="B1049" s="240" t="s">
        <v>76</v>
      </c>
      <c r="C1049" s="207" t="s">
        <v>455</v>
      </c>
      <c r="D1049" s="168"/>
      <c r="E1049" s="242" t="s">
        <v>633</v>
      </c>
      <c r="F1049" s="115">
        <v>12640111001</v>
      </c>
      <c r="G1049" s="241" t="s">
        <v>721</v>
      </c>
      <c r="H1049" s="117"/>
      <c r="I1049" s="242" t="s">
        <v>539</v>
      </c>
      <c r="J1049" s="242">
        <v>6</v>
      </c>
      <c r="K1049" s="243">
        <v>52.813098892942079</v>
      </c>
      <c r="L1049" s="243">
        <f>ROUND((K1049*$C$3),2)</f>
        <v>63.38</v>
      </c>
      <c r="M1049" s="118">
        <f>L1049*H1049</f>
        <v>0</v>
      </c>
      <c r="N1049" s="119">
        <f>K1049*(1-$F$5-$F$7)*(1-$F$9)*(1+$F$11)</f>
        <v>52.813098892942079</v>
      </c>
      <c r="O1049" s="119">
        <f>N1049*H1049</f>
        <v>0</v>
      </c>
      <c r="P1049" s="120">
        <f>ROUND((N1049*$C$3),2)</f>
        <v>63.38</v>
      </c>
      <c r="Q1049" s="120">
        <f>P1049*H1049</f>
        <v>0</v>
      </c>
    </row>
    <row r="1050" spans="2:17" ht="14.45" customHeight="1">
      <c r="B1050" s="204"/>
      <c r="C1050" s="171" t="s">
        <v>455</v>
      </c>
      <c r="D1050" s="91" t="s">
        <v>23</v>
      </c>
      <c r="E1050" s="205"/>
      <c r="F1050" s="93">
        <v>12592681001</v>
      </c>
      <c r="G1050" s="206" t="s">
        <v>561</v>
      </c>
      <c r="H1050" s="95"/>
      <c r="I1050" s="205" t="s">
        <v>115</v>
      </c>
      <c r="J1050" s="205">
        <v>500</v>
      </c>
      <c r="K1050" s="96">
        <v>0.13789320859776003</v>
      </c>
      <c r="L1050" s="96">
        <f>ROUND((K1050*$C$3),2)</f>
        <v>0.17</v>
      </c>
      <c r="M1050" s="97">
        <f>L1050*H1050</f>
        <v>0</v>
      </c>
      <c r="N1050" s="98">
        <f>K1050*(1-$F$5-$F$7)*(1-$F$9)*(1+$F$11)</f>
        <v>0.13789320859776003</v>
      </c>
      <c r="O1050" s="98">
        <f>N1050*H1050</f>
        <v>0</v>
      </c>
      <c r="P1050" s="99">
        <f>ROUND((N1050*$C$3),2)</f>
        <v>0.17</v>
      </c>
      <c r="Q1050" s="99">
        <f>P1050*H1050</f>
        <v>0</v>
      </c>
    </row>
    <row r="1051" spans="2:17" ht="14.45" customHeight="1">
      <c r="B1051" s="204"/>
      <c r="C1051" s="171"/>
      <c r="D1051" s="137"/>
      <c r="E1051" s="205"/>
      <c r="F1051" s="93"/>
      <c r="G1051" s="206"/>
      <c r="H1051" s="95"/>
      <c r="I1051" s="205"/>
      <c r="J1051" s="205"/>
      <c r="K1051" s="96"/>
      <c r="L1051" s="96"/>
      <c r="M1051" s="97"/>
      <c r="N1051" s="98"/>
      <c r="O1051" s="98"/>
      <c r="P1051" s="99"/>
      <c r="Q1051" s="99"/>
    </row>
    <row r="1052" spans="2:17" ht="14.45" customHeight="1">
      <c r="B1052" s="195"/>
      <c r="C1052" s="183" t="s">
        <v>455</v>
      </c>
      <c r="D1052" s="183"/>
      <c r="E1052" s="184"/>
      <c r="F1052" s="185"/>
      <c r="G1052" s="186" t="s">
        <v>722</v>
      </c>
      <c r="H1052" s="187"/>
      <c r="I1052" s="188"/>
      <c r="J1052" s="188"/>
      <c r="K1052" s="259"/>
      <c r="L1052" s="259"/>
      <c r="M1052" s="189"/>
      <c r="N1052" s="190"/>
      <c r="O1052" s="190"/>
      <c r="P1052" s="189"/>
      <c r="Q1052" s="189"/>
    </row>
    <row r="1053" spans="2:17" ht="14.45" customHeight="1">
      <c r="B1053" s="195"/>
      <c r="C1053" s="183" t="s">
        <v>455</v>
      </c>
      <c r="D1053" s="183"/>
      <c r="E1053" s="184"/>
      <c r="F1053" s="185"/>
      <c r="G1053" s="186" t="s">
        <v>723</v>
      </c>
      <c r="H1053" s="187"/>
      <c r="I1053" s="188"/>
      <c r="J1053" s="188"/>
      <c r="K1053" s="259"/>
      <c r="L1053" s="259"/>
      <c r="M1053" s="189"/>
      <c r="N1053" s="190"/>
      <c r="O1053" s="190"/>
      <c r="P1053" s="189"/>
      <c r="Q1053" s="189"/>
    </row>
    <row r="1054" spans="2:17" ht="14.45" customHeight="1">
      <c r="B1054" s="195"/>
      <c r="C1054" s="183" t="s">
        <v>455</v>
      </c>
      <c r="D1054" s="183"/>
      <c r="E1054" s="184"/>
      <c r="F1054" s="185"/>
      <c r="G1054" s="186" t="s">
        <v>724</v>
      </c>
      <c r="H1054" s="187"/>
      <c r="I1054" s="188"/>
      <c r="J1054" s="188"/>
      <c r="K1054" s="259"/>
      <c r="L1054" s="259"/>
      <c r="M1054" s="189"/>
      <c r="N1054" s="190"/>
      <c r="O1054" s="190"/>
      <c r="P1054" s="189"/>
      <c r="Q1054" s="189"/>
    </row>
    <row r="1055" spans="2:17" ht="14.45" customHeight="1">
      <c r="B1055" s="195"/>
      <c r="C1055" s="183" t="s">
        <v>455</v>
      </c>
      <c r="D1055" s="183"/>
      <c r="E1055" s="184"/>
      <c r="F1055" s="185"/>
      <c r="G1055" s="186" t="s">
        <v>725</v>
      </c>
      <c r="H1055" s="187"/>
      <c r="I1055" s="188"/>
      <c r="J1055" s="188"/>
      <c r="K1055" s="259"/>
      <c r="L1055" s="259"/>
      <c r="M1055" s="189"/>
      <c r="N1055" s="190"/>
      <c r="O1055" s="190"/>
      <c r="P1055" s="189"/>
      <c r="Q1055" s="189"/>
    </row>
    <row r="1056" spans="2:17" ht="14.45" customHeight="1">
      <c r="B1056" s="195"/>
      <c r="C1056" s="183" t="s">
        <v>455</v>
      </c>
      <c r="D1056" s="183"/>
      <c r="E1056" s="184"/>
      <c r="F1056" s="185"/>
      <c r="G1056" s="186" t="s">
        <v>726</v>
      </c>
      <c r="H1056" s="187"/>
      <c r="I1056" s="188"/>
      <c r="J1056" s="188"/>
      <c r="K1056" s="259"/>
      <c r="L1056" s="259"/>
      <c r="M1056" s="189"/>
      <c r="N1056" s="190"/>
      <c r="O1056" s="190"/>
      <c r="P1056" s="189"/>
      <c r="Q1056" s="189"/>
    </row>
    <row r="1057" spans="2:17" ht="14.45" customHeight="1">
      <c r="B1057" s="250"/>
      <c r="C1057" s="174" t="s">
        <v>455</v>
      </c>
      <c r="D1057" s="137"/>
      <c r="E1057" s="175"/>
      <c r="F1057" s="71">
        <v>11361601120</v>
      </c>
      <c r="G1057" s="176" t="s">
        <v>708</v>
      </c>
      <c r="H1057" s="102"/>
      <c r="I1057" s="175" t="s">
        <v>24</v>
      </c>
      <c r="J1057" s="175">
        <v>120</v>
      </c>
      <c r="K1057" s="107">
        <v>2.4786387360000002</v>
      </c>
      <c r="L1057" s="107">
        <f>ROUND((K1057*$C$3),2)</f>
        <v>2.97</v>
      </c>
      <c r="M1057" s="104">
        <f>L1057*H1057</f>
        <v>0</v>
      </c>
      <c r="N1057" s="105">
        <f>K1057*(1-$F$5-$F$7)*(1-$F$9)*(1+$F$11)</f>
        <v>2.4786387360000002</v>
      </c>
      <c r="O1057" s="105">
        <f>N1057*H1057</f>
        <v>0</v>
      </c>
      <c r="P1057" s="106">
        <f>ROUND((N1057*$C$3),2)</f>
        <v>2.97</v>
      </c>
      <c r="Q1057" s="106">
        <f>P1057*H1057</f>
        <v>0</v>
      </c>
    </row>
    <row r="1058" spans="2:17" ht="14.45" customHeight="1">
      <c r="B1058" s="180"/>
      <c r="C1058" s="174" t="s">
        <v>455</v>
      </c>
      <c r="D1058" s="137"/>
      <c r="E1058" s="175"/>
      <c r="F1058" s="71">
        <v>11361601240</v>
      </c>
      <c r="G1058" s="176" t="s">
        <v>709</v>
      </c>
      <c r="H1058" s="102"/>
      <c r="I1058" s="175" t="s">
        <v>24</v>
      </c>
      <c r="J1058" s="175">
        <v>240</v>
      </c>
      <c r="K1058" s="107">
        <v>2.4786387360000002</v>
      </c>
      <c r="L1058" s="107">
        <f>ROUND((K1058*$C$3),2)</f>
        <v>2.97</v>
      </c>
      <c r="M1058" s="104">
        <f>L1058*H1058</f>
        <v>0</v>
      </c>
      <c r="N1058" s="105">
        <f>K1058*(1-$F$5-$F$7)*(1-$F$9)*(1+$F$11)</f>
        <v>2.4786387360000002</v>
      </c>
      <c r="O1058" s="105">
        <f>N1058*H1058</f>
        <v>0</v>
      </c>
      <c r="P1058" s="106">
        <f>ROUND((N1058*$C$3),2)</f>
        <v>2.97</v>
      </c>
      <c r="Q1058" s="106">
        <f>P1058*H1058</f>
        <v>0</v>
      </c>
    </row>
    <row r="1059" spans="2:17" ht="14.45" customHeight="1">
      <c r="B1059" s="180"/>
      <c r="C1059" s="174" t="s">
        <v>455</v>
      </c>
      <c r="D1059" s="137"/>
      <c r="E1059" s="175"/>
      <c r="F1059" s="71">
        <v>11367701120</v>
      </c>
      <c r="G1059" s="176" t="s">
        <v>710</v>
      </c>
      <c r="H1059" s="102"/>
      <c r="I1059" s="175" t="s">
        <v>24</v>
      </c>
      <c r="J1059" s="175">
        <v>120</v>
      </c>
      <c r="K1059" s="107">
        <v>3.7782739155786245</v>
      </c>
      <c r="L1059" s="107">
        <f>ROUND((K1059*$C$3),2)</f>
        <v>4.53</v>
      </c>
      <c r="M1059" s="104">
        <f>L1059*H1059</f>
        <v>0</v>
      </c>
      <c r="N1059" s="105">
        <f>K1059*(1-$F$5-$F$7)*(1-$F$9)*(1+$F$11)</f>
        <v>3.7782739155786245</v>
      </c>
      <c r="O1059" s="105">
        <f>N1059*H1059</f>
        <v>0</v>
      </c>
      <c r="P1059" s="106">
        <f>ROUND((N1059*$C$3),2)</f>
        <v>4.53</v>
      </c>
      <c r="Q1059" s="106">
        <f>P1059*H1059</f>
        <v>0</v>
      </c>
    </row>
    <row r="1060" spans="2:17" ht="14.45" customHeight="1">
      <c r="B1060" s="180"/>
      <c r="C1060" s="174" t="s">
        <v>455</v>
      </c>
      <c r="D1060" s="137"/>
      <c r="E1060" s="175"/>
      <c r="F1060" s="71">
        <v>11367701300</v>
      </c>
      <c r="G1060" s="176" t="s">
        <v>719</v>
      </c>
      <c r="H1060" s="102"/>
      <c r="I1060" s="175" t="s">
        <v>24</v>
      </c>
      <c r="J1060" s="175">
        <v>300</v>
      </c>
      <c r="K1060" s="107">
        <v>3.7782739155786245</v>
      </c>
      <c r="L1060" s="107">
        <f>ROUND((K1060*$C$3),2)</f>
        <v>4.53</v>
      </c>
      <c r="M1060" s="104">
        <f>L1060*H1060</f>
        <v>0</v>
      </c>
      <c r="N1060" s="105">
        <f>K1060*(1-$F$5-$F$7)*(1-$F$9)*(1+$F$11)</f>
        <v>3.7782739155786245</v>
      </c>
      <c r="O1060" s="105">
        <f>N1060*H1060</f>
        <v>0</v>
      </c>
      <c r="P1060" s="106">
        <f>ROUND((N1060*$C$3),2)</f>
        <v>4.53</v>
      </c>
      <c r="Q1060" s="106">
        <f>P1060*H1060</f>
        <v>0</v>
      </c>
    </row>
    <row r="1061" spans="2:17" ht="14.45" customHeight="1">
      <c r="B1061" s="180"/>
      <c r="C1061" s="174"/>
      <c r="D1061" s="137"/>
      <c r="E1061" s="175"/>
      <c r="F1061" s="71"/>
      <c r="G1061" s="176"/>
      <c r="H1061" s="102"/>
      <c r="I1061" s="175"/>
      <c r="J1061" s="175"/>
      <c r="K1061" s="107"/>
      <c r="L1061" s="107"/>
      <c r="M1061" s="104"/>
      <c r="N1061" s="105"/>
      <c r="O1061" s="105"/>
      <c r="P1061" s="106"/>
      <c r="Q1061" s="106"/>
    </row>
    <row r="1062" spans="2:17" ht="14.45" customHeight="1">
      <c r="B1062" s="204"/>
      <c r="C1062" s="171" t="s">
        <v>455</v>
      </c>
      <c r="D1062" s="91" t="s">
        <v>23</v>
      </c>
      <c r="E1062" s="205"/>
      <c r="F1062" s="93">
        <v>17244481100</v>
      </c>
      <c r="G1062" s="206" t="s">
        <v>1227</v>
      </c>
      <c r="H1062" s="95"/>
      <c r="I1062" s="172" t="s">
        <v>115</v>
      </c>
      <c r="J1062" s="172">
        <v>100</v>
      </c>
      <c r="K1062" s="96">
        <v>7.101500242784641</v>
      </c>
      <c r="L1062" s="96">
        <f>ROUND((K1062*$C$3),2)</f>
        <v>8.52</v>
      </c>
      <c r="M1062" s="97">
        <f>L1062*H1062</f>
        <v>0</v>
      </c>
      <c r="N1062" s="98">
        <f>K1062*(1-$F$5-$F$7)*(1-$F$9)*(1+$F$11)</f>
        <v>7.101500242784641</v>
      </c>
      <c r="O1062" s="98">
        <f>N1062*H1062</f>
        <v>0</v>
      </c>
      <c r="P1062" s="99">
        <f>ROUND((N1062*$C$3),2)</f>
        <v>8.52</v>
      </c>
      <c r="Q1062" s="99">
        <f>P1062*H1062</f>
        <v>0</v>
      </c>
    </row>
    <row r="1063" spans="2:17" ht="14.45" customHeight="1">
      <c r="B1063" s="180"/>
      <c r="C1063" s="174" t="s">
        <v>455</v>
      </c>
      <c r="D1063" s="137"/>
      <c r="E1063" s="175"/>
      <c r="F1063" s="71">
        <v>12393431001</v>
      </c>
      <c r="G1063" s="176" t="s">
        <v>583</v>
      </c>
      <c r="H1063" s="102"/>
      <c r="I1063" s="175" t="s">
        <v>115</v>
      </c>
      <c r="J1063" s="175">
        <v>25</v>
      </c>
      <c r="K1063" s="107">
        <v>2.0821874498261761</v>
      </c>
      <c r="L1063" s="107">
        <f>ROUND((K1063*$C$3),2)</f>
        <v>2.5</v>
      </c>
      <c r="M1063" s="104">
        <f>L1063*H1063</f>
        <v>0</v>
      </c>
      <c r="N1063" s="105">
        <f>K1063*(1-$F$5-$F$7)*(1-$F$9)*(1+$F$11)</f>
        <v>2.0821874498261761</v>
      </c>
      <c r="O1063" s="105">
        <f>N1063*H1063</f>
        <v>0</v>
      </c>
      <c r="P1063" s="106">
        <f>ROUND((N1063*$C$3),2)</f>
        <v>2.5</v>
      </c>
      <c r="Q1063" s="106">
        <f>P1063*H1063</f>
        <v>0</v>
      </c>
    </row>
    <row r="1064" spans="2:17" ht="14.45" customHeight="1">
      <c r="B1064" s="180"/>
      <c r="C1064" s="174" t="s">
        <v>455</v>
      </c>
      <c r="D1064" s="137"/>
      <c r="E1064" s="175"/>
      <c r="F1064" s="71">
        <v>12391931001</v>
      </c>
      <c r="G1064" s="176" t="s">
        <v>584</v>
      </c>
      <c r="H1064" s="102"/>
      <c r="I1064" s="175" t="s">
        <v>115</v>
      </c>
      <c r="J1064" s="175">
        <v>25</v>
      </c>
      <c r="K1064" s="107">
        <v>3.5162768192428797</v>
      </c>
      <c r="L1064" s="107">
        <f>ROUND((K1064*$C$3),2)</f>
        <v>4.22</v>
      </c>
      <c r="M1064" s="104">
        <f>L1064*H1064</f>
        <v>0</v>
      </c>
      <c r="N1064" s="105">
        <f>K1064*(1-$F$5-$F$7)*(1-$F$9)*(1+$F$11)</f>
        <v>3.5162768192428797</v>
      </c>
      <c r="O1064" s="105">
        <f>N1064*H1064</f>
        <v>0</v>
      </c>
      <c r="P1064" s="106">
        <f>ROUND((N1064*$C$3),2)</f>
        <v>4.22</v>
      </c>
      <c r="Q1064" s="106">
        <f>P1064*H1064</f>
        <v>0</v>
      </c>
    </row>
    <row r="1065" spans="2:17" ht="14.45" customHeight="1">
      <c r="B1065" s="180"/>
      <c r="C1065" s="174" t="s">
        <v>455</v>
      </c>
      <c r="D1065" s="137"/>
      <c r="E1065" s="175"/>
      <c r="F1065" s="71">
        <v>11371601025</v>
      </c>
      <c r="G1065" s="176" t="s">
        <v>711</v>
      </c>
      <c r="H1065" s="102"/>
      <c r="I1065" s="175" t="s">
        <v>24</v>
      </c>
      <c r="J1065" s="175">
        <v>25</v>
      </c>
      <c r="K1065" s="107">
        <v>1.5030359737155843</v>
      </c>
      <c r="L1065" s="107">
        <f>ROUND((K1065*$C$3),2)</f>
        <v>1.8</v>
      </c>
      <c r="M1065" s="104">
        <f>L1065*H1065</f>
        <v>0</v>
      </c>
      <c r="N1065" s="105">
        <f>K1065*(1-$F$5-$F$7)*(1-$F$9)*(1+$F$11)</f>
        <v>1.5030359737155843</v>
      </c>
      <c r="O1065" s="105">
        <f>N1065*H1065</f>
        <v>0</v>
      </c>
      <c r="P1065" s="106">
        <f>ROUND((N1065*$C$3),2)</f>
        <v>1.8</v>
      </c>
      <c r="Q1065" s="106">
        <f>P1065*H1065</f>
        <v>0</v>
      </c>
    </row>
    <row r="1066" spans="2:17" ht="14.45" customHeight="1">
      <c r="B1066" s="180"/>
      <c r="C1066" s="174"/>
      <c r="D1066" s="137"/>
      <c r="E1066" s="175"/>
      <c r="F1066" s="71"/>
      <c r="G1066" s="176"/>
      <c r="H1066" s="102"/>
      <c r="I1066" s="175"/>
      <c r="J1066" s="175"/>
      <c r="K1066" s="107"/>
      <c r="L1066" s="107"/>
      <c r="M1066" s="104"/>
      <c r="N1066" s="105"/>
      <c r="O1066" s="105"/>
      <c r="P1066" s="106"/>
      <c r="Q1066" s="106"/>
    </row>
    <row r="1067" spans="2:17" ht="14.45" customHeight="1">
      <c r="B1067" s="218"/>
      <c r="C1067" s="174" t="s">
        <v>455</v>
      </c>
      <c r="D1067" s="137"/>
      <c r="E1067" s="219"/>
      <c r="F1067" s="71">
        <v>12442481002</v>
      </c>
      <c r="G1067" s="220" t="s">
        <v>720</v>
      </c>
      <c r="H1067" s="102"/>
      <c r="I1067" s="219" t="s">
        <v>24</v>
      </c>
      <c r="J1067" s="219">
        <v>10</v>
      </c>
      <c r="K1067" s="107">
        <v>4.1643748996523522</v>
      </c>
      <c r="L1067" s="107">
        <f t="shared" ref="L1067:L1072" si="272">ROUND((K1067*$C$3),2)</f>
        <v>5</v>
      </c>
      <c r="M1067" s="104">
        <f t="shared" ref="M1067:M1072" si="273">L1067*H1067</f>
        <v>0</v>
      </c>
      <c r="N1067" s="105">
        <f t="shared" ref="N1067:N1072" si="274">K1067*(1-$F$5-$F$7)*(1-$F$9)*(1+$F$11)</f>
        <v>4.1643748996523522</v>
      </c>
      <c r="O1067" s="105">
        <f t="shared" ref="O1067:O1072" si="275">N1067*H1067</f>
        <v>0</v>
      </c>
      <c r="P1067" s="106">
        <f t="shared" ref="P1067:P1072" si="276">ROUND((N1067*$C$3),2)</f>
        <v>5</v>
      </c>
      <c r="Q1067" s="106">
        <f t="shared" ref="Q1067:Q1072" si="277">P1067*H1067</f>
        <v>0</v>
      </c>
    </row>
    <row r="1068" spans="2:17" ht="14.45" customHeight="1">
      <c r="B1068" s="218"/>
      <c r="C1068" s="174" t="s">
        <v>455</v>
      </c>
      <c r="D1068" s="137"/>
      <c r="E1068" s="219"/>
      <c r="F1068" s="71">
        <v>12662101001</v>
      </c>
      <c r="G1068" s="220" t="s">
        <v>713</v>
      </c>
      <c r="H1068" s="102"/>
      <c r="I1068" s="219" t="s">
        <v>24</v>
      </c>
      <c r="J1068" s="219">
        <v>3072</v>
      </c>
      <c r="K1068" s="107">
        <v>8.4528536870426887</v>
      </c>
      <c r="L1068" s="107">
        <f t="shared" si="272"/>
        <v>10.14</v>
      </c>
      <c r="M1068" s="104">
        <f t="shared" si="273"/>
        <v>0</v>
      </c>
      <c r="N1068" s="105">
        <f t="shared" si="274"/>
        <v>8.4528536870426887</v>
      </c>
      <c r="O1068" s="105">
        <f t="shared" si="275"/>
        <v>0</v>
      </c>
      <c r="P1068" s="106">
        <f t="shared" si="276"/>
        <v>10.14</v>
      </c>
      <c r="Q1068" s="106">
        <f t="shared" si="277"/>
        <v>0</v>
      </c>
    </row>
    <row r="1069" spans="2:17" ht="14.45" customHeight="1">
      <c r="B1069" s="180"/>
      <c r="C1069" s="174" t="s">
        <v>455</v>
      </c>
      <c r="D1069" s="137"/>
      <c r="E1069" s="175"/>
      <c r="F1069" s="71">
        <v>12503171002</v>
      </c>
      <c r="G1069" s="220" t="s">
        <v>490</v>
      </c>
      <c r="H1069" s="102"/>
      <c r="I1069" s="175" t="s">
        <v>115</v>
      </c>
      <c r="J1069" s="175">
        <v>10</v>
      </c>
      <c r="K1069" s="107">
        <v>8.0253847403896312</v>
      </c>
      <c r="L1069" s="107">
        <f t="shared" si="272"/>
        <v>9.6300000000000008</v>
      </c>
      <c r="M1069" s="104">
        <f t="shared" si="273"/>
        <v>0</v>
      </c>
      <c r="N1069" s="105">
        <f t="shared" si="274"/>
        <v>8.0253847403896312</v>
      </c>
      <c r="O1069" s="105">
        <f t="shared" si="275"/>
        <v>0</v>
      </c>
      <c r="P1069" s="106">
        <f t="shared" si="276"/>
        <v>9.6300000000000008</v>
      </c>
      <c r="Q1069" s="106">
        <f t="shared" si="277"/>
        <v>0</v>
      </c>
    </row>
    <row r="1070" spans="2:17" ht="14.45" customHeight="1">
      <c r="B1070" s="191"/>
      <c r="C1070" s="171" t="s">
        <v>455</v>
      </c>
      <c r="D1070" s="91" t="s">
        <v>23</v>
      </c>
      <c r="E1070" s="172"/>
      <c r="F1070" s="93">
        <v>12591871002</v>
      </c>
      <c r="G1070" s="206" t="s">
        <v>491</v>
      </c>
      <c r="H1070" s="95"/>
      <c r="I1070" s="172" t="s">
        <v>115</v>
      </c>
      <c r="J1070" s="172">
        <v>5</v>
      </c>
      <c r="K1070" s="96">
        <v>10.052414906776706</v>
      </c>
      <c r="L1070" s="96">
        <f t="shared" si="272"/>
        <v>12.06</v>
      </c>
      <c r="M1070" s="97">
        <f t="shared" si="273"/>
        <v>0</v>
      </c>
      <c r="N1070" s="98">
        <f t="shared" si="274"/>
        <v>10.052414906776706</v>
      </c>
      <c r="O1070" s="98">
        <f t="shared" si="275"/>
        <v>0</v>
      </c>
      <c r="P1070" s="99">
        <f t="shared" si="276"/>
        <v>12.06</v>
      </c>
      <c r="Q1070" s="99">
        <f t="shared" si="277"/>
        <v>0</v>
      </c>
    </row>
    <row r="1071" spans="2:17" ht="14.45" customHeight="1">
      <c r="B1071" s="180"/>
      <c r="C1071" s="174" t="s">
        <v>455</v>
      </c>
      <c r="D1071" s="137"/>
      <c r="E1071" s="175"/>
      <c r="F1071" s="71">
        <v>12503071002</v>
      </c>
      <c r="G1071" s="176" t="s">
        <v>714</v>
      </c>
      <c r="H1071" s="102"/>
      <c r="I1071" s="175" t="s">
        <v>115</v>
      </c>
      <c r="J1071" s="175">
        <v>50</v>
      </c>
      <c r="K1071" s="107">
        <v>1.2961961608189438</v>
      </c>
      <c r="L1071" s="107">
        <f t="shared" si="272"/>
        <v>1.56</v>
      </c>
      <c r="M1071" s="104">
        <f t="shared" si="273"/>
        <v>0</v>
      </c>
      <c r="N1071" s="105">
        <f t="shared" si="274"/>
        <v>1.2961961608189438</v>
      </c>
      <c r="O1071" s="105">
        <f t="shared" si="275"/>
        <v>0</v>
      </c>
      <c r="P1071" s="106">
        <f t="shared" si="276"/>
        <v>1.56</v>
      </c>
      <c r="Q1071" s="106">
        <f t="shared" si="277"/>
        <v>0</v>
      </c>
    </row>
    <row r="1072" spans="2:17" ht="14.45" customHeight="1">
      <c r="B1072" s="191"/>
      <c r="C1072" s="171" t="s">
        <v>455</v>
      </c>
      <c r="D1072" s="91" t="s">
        <v>23</v>
      </c>
      <c r="E1072" s="172"/>
      <c r="F1072" s="93">
        <v>12591971002</v>
      </c>
      <c r="G1072" s="173" t="s">
        <v>715</v>
      </c>
      <c r="H1072" s="95"/>
      <c r="I1072" s="172" t="s">
        <v>115</v>
      </c>
      <c r="J1072" s="172">
        <v>50</v>
      </c>
      <c r="K1072" s="96">
        <v>2.0132408455272963</v>
      </c>
      <c r="L1072" s="96">
        <f t="shared" si="272"/>
        <v>2.42</v>
      </c>
      <c r="M1072" s="97">
        <f t="shared" si="273"/>
        <v>0</v>
      </c>
      <c r="N1072" s="98">
        <f t="shared" si="274"/>
        <v>2.0132408455272963</v>
      </c>
      <c r="O1072" s="98">
        <f t="shared" si="275"/>
        <v>0</v>
      </c>
      <c r="P1072" s="99">
        <f t="shared" si="276"/>
        <v>2.42</v>
      </c>
      <c r="Q1072" s="99">
        <f t="shared" si="277"/>
        <v>0</v>
      </c>
    </row>
    <row r="1073" spans="2:17" ht="14.45" customHeight="1">
      <c r="B1073" s="180"/>
      <c r="C1073" s="174"/>
      <c r="D1073" s="137"/>
      <c r="E1073" s="175"/>
      <c r="F1073" s="71"/>
      <c r="G1073" s="176"/>
      <c r="H1073" s="102"/>
      <c r="I1073" s="175"/>
      <c r="J1073" s="175"/>
      <c r="K1073" s="107"/>
      <c r="L1073" s="107"/>
      <c r="M1073" s="104"/>
      <c r="N1073" s="105"/>
      <c r="O1073" s="105"/>
      <c r="P1073" s="106"/>
      <c r="Q1073" s="106"/>
    </row>
    <row r="1074" spans="2:17" ht="14.45" customHeight="1">
      <c r="B1074" s="180"/>
      <c r="C1074" s="174" t="s">
        <v>455</v>
      </c>
      <c r="D1074" s="137"/>
      <c r="E1074" s="175"/>
      <c r="F1074" s="71">
        <v>12535291002</v>
      </c>
      <c r="G1074" s="176" t="s">
        <v>518</v>
      </c>
      <c r="H1074" s="102"/>
      <c r="I1074" s="175" t="s">
        <v>115</v>
      </c>
      <c r="J1074" s="175">
        <v>5</v>
      </c>
      <c r="K1074" s="107">
        <v>18.077799647166337</v>
      </c>
      <c r="L1074" s="107">
        <f t="shared" ref="L1074:L1084" si="278">ROUND((K1074*$C$3),2)</f>
        <v>21.69</v>
      </c>
      <c r="M1074" s="104">
        <f t="shared" ref="M1074:M1084" si="279">L1074*H1074</f>
        <v>0</v>
      </c>
      <c r="N1074" s="105">
        <f t="shared" ref="N1074:N1084" si="280">K1074*(1-$F$5-$F$7)*(1-$F$9)*(1+$F$11)</f>
        <v>18.077799647166337</v>
      </c>
      <c r="O1074" s="105">
        <f t="shared" ref="O1074:O1084" si="281">N1074*H1074</f>
        <v>0</v>
      </c>
      <c r="P1074" s="106">
        <f t="shared" ref="P1074:P1084" si="282">ROUND((N1074*$C$3),2)</f>
        <v>21.69</v>
      </c>
      <c r="Q1074" s="106">
        <f t="shared" ref="Q1074:Q1084" si="283">P1074*H1074</f>
        <v>0</v>
      </c>
    </row>
    <row r="1075" spans="2:17" ht="14.45" customHeight="1">
      <c r="B1075" s="180"/>
      <c r="C1075" s="174" t="s">
        <v>455</v>
      </c>
      <c r="D1075" s="137"/>
      <c r="E1075" s="175"/>
      <c r="F1075" s="71">
        <v>12535391002</v>
      </c>
      <c r="G1075" s="176" t="s">
        <v>527</v>
      </c>
      <c r="H1075" s="102"/>
      <c r="I1075" s="175" t="s">
        <v>115</v>
      </c>
      <c r="J1075" s="175">
        <v>5</v>
      </c>
      <c r="K1075" s="107">
        <v>18.077799647166337</v>
      </c>
      <c r="L1075" s="107">
        <f t="shared" si="278"/>
        <v>21.69</v>
      </c>
      <c r="M1075" s="104">
        <f t="shared" si="279"/>
        <v>0</v>
      </c>
      <c r="N1075" s="105">
        <f t="shared" si="280"/>
        <v>18.077799647166337</v>
      </c>
      <c r="O1075" s="105">
        <f t="shared" si="281"/>
        <v>0</v>
      </c>
      <c r="P1075" s="106">
        <f t="shared" si="282"/>
        <v>21.69</v>
      </c>
      <c r="Q1075" s="106">
        <f t="shared" si="283"/>
        <v>0</v>
      </c>
    </row>
    <row r="1076" spans="2:17" ht="14.45" customHeight="1">
      <c r="B1076" s="180"/>
      <c r="C1076" s="174" t="s">
        <v>455</v>
      </c>
      <c r="D1076" s="137"/>
      <c r="E1076" s="175"/>
      <c r="F1076" s="71">
        <v>12685201001</v>
      </c>
      <c r="G1076" s="176" t="s">
        <v>535</v>
      </c>
      <c r="H1076" s="102"/>
      <c r="I1076" s="175" t="s">
        <v>115</v>
      </c>
      <c r="J1076" s="175">
        <v>5</v>
      </c>
      <c r="K1076" s="107">
        <v>17.388333604177536</v>
      </c>
      <c r="L1076" s="107">
        <f t="shared" si="278"/>
        <v>20.87</v>
      </c>
      <c r="M1076" s="104">
        <f t="shared" si="279"/>
        <v>0</v>
      </c>
      <c r="N1076" s="105">
        <f t="shared" si="280"/>
        <v>17.388333604177536</v>
      </c>
      <c r="O1076" s="105">
        <f t="shared" si="281"/>
        <v>0</v>
      </c>
      <c r="P1076" s="106">
        <f t="shared" si="282"/>
        <v>20.87</v>
      </c>
      <c r="Q1076" s="106">
        <f t="shared" si="283"/>
        <v>0</v>
      </c>
    </row>
    <row r="1077" spans="2:17" ht="14.45" customHeight="1">
      <c r="B1077" s="180"/>
      <c r="C1077" s="174" t="s">
        <v>455</v>
      </c>
      <c r="D1077" s="137"/>
      <c r="E1077" s="175"/>
      <c r="F1077" s="71">
        <v>12685501001</v>
      </c>
      <c r="G1077" s="176" t="s">
        <v>530</v>
      </c>
      <c r="H1077" s="102"/>
      <c r="I1077" s="175" t="s">
        <v>115</v>
      </c>
      <c r="J1077" s="175">
        <v>5</v>
      </c>
      <c r="K1077" s="107">
        <v>20.449562835047807</v>
      </c>
      <c r="L1077" s="107">
        <f t="shared" si="278"/>
        <v>24.54</v>
      </c>
      <c r="M1077" s="104">
        <f t="shared" si="279"/>
        <v>0</v>
      </c>
      <c r="N1077" s="105">
        <f t="shared" si="280"/>
        <v>20.449562835047807</v>
      </c>
      <c r="O1077" s="105">
        <f t="shared" si="281"/>
        <v>0</v>
      </c>
      <c r="P1077" s="106">
        <f t="shared" si="282"/>
        <v>24.54</v>
      </c>
      <c r="Q1077" s="106">
        <f t="shared" si="283"/>
        <v>0</v>
      </c>
    </row>
    <row r="1078" spans="2:17" ht="14.45" customHeight="1">
      <c r="B1078" s="180"/>
      <c r="C1078" s="174" t="s">
        <v>455</v>
      </c>
      <c r="D1078" s="137"/>
      <c r="E1078" s="175"/>
      <c r="F1078" s="71">
        <v>12588671002</v>
      </c>
      <c r="G1078" s="176" t="s">
        <v>525</v>
      </c>
      <c r="H1078" s="102"/>
      <c r="I1078" s="175" t="s">
        <v>115</v>
      </c>
      <c r="J1078" s="175">
        <v>5</v>
      </c>
      <c r="K1078" s="107">
        <v>15.595721892406656</v>
      </c>
      <c r="L1078" s="107">
        <f t="shared" si="278"/>
        <v>18.71</v>
      </c>
      <c r="M1078" s="104">
        <f t="shared" si="279"/>
        <v>0</v>
      </c>
      <c r="N1078" s="105">
        <f t="shared" si="280"/>
        <v>15.595721892406656</v>
      </c>
      <c r="O1078" s="105">
        <f t="shared" si="281"/>
        <v>0</v>
      </c>
      <c r="P1078" s="106">
        <f t="shared" si="282"/>
        <v>18.71</v>
      </c>
      <c r="Q1078" s="106">
        <f t="shared" si="283"/>
        <v>0</v>
      </c>
    </row>
    <row r="1079" spans="2:17" ht="14.45" customHeight="1">
      <c r="B1079" s="180"/>
      <c r="C1079" s="174" t="s">
        <v>455</v>
      </c>
      <c r="D1079" s="137"/>
      <c r="E1079" s="175"/>
      <c r="F1079" s="71">
        <v>12588571002</v>
      </c>
      <c r="G1079" s="176" t="s">
        <v>532</v>
      </c>
      <c r="H1079" s="102"/>
      <c r="I1079" s="175" t="s">
        <v>115</v>
      </c>
      <c r="J1079" s="175">
        <v>5</v>
      </c>
      <c r="K1079" s="107">
        <v>15.512985967248001</v>
      </c>
      <c r="L1079" s="107">
        <f t="shared" si="278"/>
        <v>18.62</v>
      </c>
      <c r="M1079" s="104">
        <f t="shared" si="279"/>
        <v>0</v>
      </c>
      <c r="N1079" s="105">
        <f t="shared" si="280"/>
        <v>15.512985967248001</v>
      </c>
      <c r="O1079" s="105">
        <f t="shared" si="281"/>
        <v>0</v>
      </c>
      <c r="P1079" s="106">
        <f t="shared" si="282"/>
        <v>18.62</v>
      </c>
      <c r="Q1079" s="106">
        <f t="shared" si="283"/>
        <v>0</v>
      </c>
    </row>
    <row r="1080" spans="2:17" ht="14.45" customHeight="1">
      <c r="B1080" s="180"/>
      <c r="C1080" s="174" t="s">
        <v>455</v>
      </c>
      <c r="D1080" s="137"/>
      <c r="E1080" s="175"/>
      <c r="F1080" s="71">
        <v>12535691002</v>
      </c>
      <c r="G1080" s="176" t="s">
        <v>526</v>
      </c>
      <c r="H1080" s="102"/>
      <c r="I1080" s="175" t="s">
        <v>115</v>
      </c>
      <c r="J1080" s="175">
        <v>5</v>
      </c>
      <c r="K1080" s="107">
        <v>20.546088081066241</v>
      </c>
      <c r="L1080" s="107">
        <f t="shared" si="278"/>
        <v>24.66</v>
      </c>
      <c r="M1080" s="104">
        <f t="shared" si="279"/>
        <v>0</v>
      </c>
      <c r="N1080" s="105">
        <f t="shared" si="280"/>
        <v>20.546088081066241</v>
      </c>
      <c r="O1080" s="105">
        <f t="shared" si="281"/>
        <v>0</v>
      </c>
      <c r="P1080" s="106">
        <f t="shared" si="282"/>
        <v>24.66</v>
      </c>
      <c r="Q1080" s="106">
        <f t="shared" si="283"/>
        <v>0</v>
      </c>
    </row>
    <row r="1081" spans="2:17" ht="14.45" customHeight="1">
      <c r="B1081" s="180"/>
      <c r="C1081" s="174" t="s">
        <v>455</v>
      </c>
      <c r="D1081" s="137"/>
      <c r="E1081" s="175"/>
      <c r="F1081" s="71">
        <v>12535591002</v>
      </c>
      <c r="G1081" s="176" t="s">
        <v>533</v>
      </c>
      <c r="H1081" s="102"/>
      <c r="I1081" s="175" t="s">
        <v>115</v>
      </c>
      <c r="J1081" s="175">
        <v>5</v>
      </c>
      <c r="K1081" s="107">
        <v>17.388333604177536</v>
      </c>
      <c r="L1081" s="107">
        <f t="shared" si="278"/>
        <v>20.87</v>
      </c>
      <c r="M1081" s="104">
        <f t="shared" si="279"/>
        <v>0</v>
      </c>
      <c r="N1081" s="105">
        <f t="shared" si="280"/>
        <v>17.388333604177536</v>
      </c>
      <c r="O1081" s="105">
        <f t="shared" si="281"/>
        <v>0</v>
      </c>
      <c r="P1081" s="106">
        <f t="shared" si="282"/>
        <v>20.87</v>
      </c>
      <c r="Q1081" s="106">
        <f t="shared" si="283"/>
        <v>0</v>
      </c>
    </row>
    <row r="1082" spans="2:17" ht="14.45" customHeight="1">
      <c r="B1082" s="180"/>
      <c r="C1082" s="174" t="s">
        <v>455</v>
      </c>
      <c r="D1082" s="137"/>
      <c r="E1082" s="175"/>
      <c r="F1082" s="71">
        <v>12611631001</v>
      </c>
      <c r="G1082" s="176" t="s">
        <v>528</v>
      </c>
      <c r="H1082" s="102"/>
      <c r="I1082" s="175" t="s">
        <v>115</v>
      </c>
      <c r="J1082" s="175">
        <v>3</v>
      </c>
      <c r="K1082" s="107">
        <v>38.017157610402435</v>
      </c>
      <c r="L1082" s="107">
        <f t="shared" si="278"/>
        <v>45.62</v>
      </c>
      <c r="M1082" s="104">
        <f t="shared" si="279"/>
        <v>0</v>
      </c>
      <c r="N1082" s="105">
        <f t="shared" si="280"/>
        <v>38.017157610402435</v>
      </c>
      <c r="O1082" s="105">
        <f t="shared" si="281"/>
        <v>0</v>
      </c>
      <c r="P1082" s="106">
        <f t="shared" si="282"/>
        <v>45.62</v>
      </c>
      <c r="Q1082" s="106">
        <f t="shared" si="283"/>
        <v>0</v>
      </c>
    </row>
    <row r="1083" spans="2:17" ht="14.45" customHeight="1">
      <c r="B1083" s="180"/>
      <c r="C1083" s="198" t="s">
        <v>455</v>
      </c>
      <c r="D1083" s="137"/>
      <c r="E1083" s="175"/>
      <c r="F1083" s="71">
        <v>12685801001</v>
      </c>
      <c r="G1083" s="176" t="s">
        <v>507</v>
      </c>
      <c r="H1083" s="102"/>
      <c r="I1083" s="175" t="s">
        <v>115</v>
      </c>
      <c r="J1083" s="175">
        <v>5</v>
      </c>
      <c r="K1083" s="107">
        <v>15.278567512631808</v>
      </c>
      <c r="L1083" s="107">
        <f t="shared" si="278"/>
        <v>18.329999999999998</v>
      </c>
      <c r="M1083" s="104">
        <f t="shared" si="279"/>
        <v>0</v>
      </c>
      <c r="N1083" s="105">
        <f t="shared" si="280"/>
        <v>15.278567512631808</v>
      </c>
      <c r="O1083" s="105">
        <f t="shared" si="281"/>
        <v>0</v>
      </c>
      <c r="P1083" s="106">
        <f t="shared" si="282"/>
        <v>18.329999999999998</v>
      </c>
      <c r="Q1083" s="106">
        <f t="shared" si="283"/>
        <v>0</v>
      </c>
    </row>
    <row r="1084" spans="2:17" ht="14.45" customHeight="1">
      <c r="B1084" s="180"/>
      <c r="C1084" s="174" t="s">
        <v>455</v>
      </c>
      <c r="D1084" s="137"/>
      <c r="E1084" s="175"/>
      <c r="F1084" s="71">
        <v>12594491002</v>
      </c>
      <c r="G1084" s="176" t="s">
        <v>513</v>
      </c>
      <c r="H1084" s="102"/>
      <c r="I1084" s="175" t="s">
        <v>115</v>
      </c>
      <c r="J1084" s="175">
        <v>5</v>
      </c>
      <c r="K1084" s="107">
        <v>12.631017907554817</v>
      </c>
      <c r="L1084" s="107">
        <f t="shared" si="278"/>
        <v>15.16</v>
      </c>
      <c r="M1084" s="104">
        <f t="shared" si="279"/>
        <v>0</v>
      </c>
      <c r="N1084" s="105">
        <f t="shared" si="280"/>
        <v>12.631017907554817</v>
      </c>
      <c r="O1084" s="105">
        <f t="shared" si="281"/>
        <v>0</v>
      </c>
      <c r="P1084" s="106">
        <f t="shared" si="282"/>
        <v>15.16</v>
      </c>
      <c r="Q1084" s="106">
        <f t="shared" si="283"/>
        <v>0</v>
      </c>
    </row>
    <row r="1085" spans="2:17" ht="14.45" customHeight="1">
      <c r="B1085" s="180"/>
      <c r="C1085" s="174"/>
      <c r="D1085" s="137"/>
      <c r="E1085" s="175"/>
      <c r="F1085" s="71"/>
      <c r="G1085" s="176"/>
      <c r="H1085" s="102"/>
      <c r="I1085" s="175"/>
      <c r="J1085" s="175"/>
      <c r="K1085" s="107"/>
      <c r="L1085" s="107"/>
      <c r="M1085" s="104"/>
      <c r="N1085" s="105"/>
      <c r="O1085" s="105"/>
      <c r="P1085" s="106"/>
      <c r="Q1085" s="106"/>
    </row>
    <row r="1086" spans="2:17" ht="14.45" customHeight="1">
      <c r="B1086" s="195"/>
      <c r="C1086" s="183" t="s">
        <v>455</v>
      </c>
      <c r="D1086" s="183"/>
      <c r="E1086" s="184"/>
      <c r="F1086" s="185"/>
      <c r="G1086" s="186" t="s">
        <v>727</v>
      </c>
      <c r="H1086" s="187"/>
      <c r="I1086" s="188"/>
      <c r="J1086" s="188"/>
      <c r="K1086" s="259"/>
      <c r="L1086" s="259"/>
      <c r="M1086" s="189"/>
      <c r="N1086" s="190"/>
      <c r="O1086" s="190"/>
      <c r="P1086" s="189"/>
      <c r="Q1086" s="189"/>
    </row>
    <row r="1087" spans="2:17" ht="14.45" customHeight="1">
      <c r="B1087" s="260"/>
      <c r="C1087" s="183" t="s">
        <v>455</v>
      </c>
      <c r="D1087" s="183"/>
      <c r="E1087" s="244"/>
      <c r="F1087" s="245"/>
      <c r="G1087" s="246" t="s">
        <v>728</v>
      </c>
      <c r="H1087" s="261"/>
      <c r="I1087" s="262"/>
      <c r="J1087" s="262"/>
      <c r="K1087" s="259"/>
      <c r="L1087" s="259"/>
      <c r="M1087" s="263"/>
      <c r="N1087" s="264"/>
      <c r="O1087" s="264"/>
      <c r="P1087" s="263"/>
      <c r="Q1087" s="263"/>
    </row>
    <row r="1088" spans="2:17" ht="14.45" customHeight="1">
      <c r="B1088" s="260"/>
      <c r="C1088" s="183" t="s">
        <v>455</v>
      </c>
      <c r="D1088" s="183"/>
      <c r="E1088" s="244"/>
      <c r="F1088" s="245"/>
      <c r="G1088" s="246" t="s">
        <v>729</v>
      </c>
      <c r="H1088" s="261"/>
      <c r="I1088" s="262"/>
      <c r="J1088" s="262"/>
      <c r="K1088" s="259"/>
      <c r="L1088" s="259"/>
      <c r="M1088" s="263"/>
      <c r="N1088" s="264"/>
      <c r="O1088" s="264"/>
      <c r="P1088" s="263"/>
      <c r="Q1088" s="263"/>
    </row>
    <row r="1089" spans="2:17" ht="14.45" customHeight="1">
      <c r="B1089" s="218"/>
      <c r="C1089" s="198" t="s">
        <v>455</v>
      </c>
      <c r="D1089" s="137" t="s">
        <v>34</v>
      </c>
      <c r="E1089" s="70"/>
      <c r="F1089" s="71">
        <v>12466091001</v>
      </c>
      <c r="G1089" s="220" t="s">
        <v>730</v>
      </c>
      <c r="H1089" s="102"/>
      <c r="I1089" s="219" t="s">
        <v>115</v>
      </c>
      <c r="J1089" s="219">
        <v>1</v>
      </c>
      <c r="K1089" s="107">
        <v>271.23594131179397</v>
      </c>
      <c r="L1089" s="107">
        <f t="shared" ref="L1089:L1099" si="284">ROUND((K1089*$C$3),2)</f>
        <v>325.48</v>
      </c>
      <c r="M1089" s="104">
        <f t="shared" ref="M1089:M1099" si="285">L1089*H1089</f>
        <v>0</v>
      </c>
      <c r="N1089" s="105">
        <f t="shared" ref="N1089:N1099" si="286">K1089*(1-$F$5-$F$7)*(1-$F$9)*(1+$F$11)</f>
        <v>271.23594131179397</v>
      </c>
      <c r="O1089" s="105">
        <f t="shared" ref="O1089:O1099" si="287">N1089*H1089</f>
        <v>0</v>
      </c>
      <c r="P1089" s="106">
        <f t="shared" ref="P1089:P1099" si="288">ROUND((N1089*$C$3),2)</f>
        <v>325.48</v>
      </c>
      <c r="Q1089" s="106">
        <f t="shared" ref="Q1089:Q1099" si="289">P1089*H1089</f>
        <v>0</v>
      </c>
    </row>
    <row r="1090" spans="2:17" ht="14.45" customHeight="1">
      <c r="B1090" s="218"/>
      <c r="C1090" s="198" t="s">
        <v>455</v>
      </c>
      <c r="D1090" s="137" t="s">
        <v>34</v>
      </c>
      <c r="E1090" s="70"/>
      <c r="F1090" s="71">
        <v>12466191001</v>
      </c>
      <c r="G1090" s="220" t="s">
        <v>731</v>
      </c>
      <c r="H1090" s="102"/>
      <c r="I1090" s="219" t="s">
        <v>115</v>
      </c>
      <c r="J1090" s="219">
        <v>1</v>
      </c>
      <c r="K1090" s="107">
        <v>304.21999680837814</v>
      </c>
      <c r="L1090" s="107">
        <f t="shared" si="284"/>
        <v>365.06</v>
      </c>
      <c r="M1090" s="104">
        <f t="shared" si="285"/>
        <v>0</v>
      </c>
      <c r="N1090" s="105">
        <f t="shared" si="286"/>
        <v>304.21999680837814</v>
      </c>
      <c r="O1090" s="105">
        <f t="shared" si="287"/>
        <v>0</v>
      </c>
      <c r="P1090" s="106">
        <f t="shared" si="288"/>
        <v>365.06</v>
      </c>
      <c r="Q1090" s="106">
        <f t="shared" si="289"/>
        <v>0</v>
      </c>
    </row>
    <row r="1091" spans="2:17" ht="14.45" customHeight="1">
      <c r="B1091" s="218"/>
      <c r="C1091" s="198" t="s">
        <v>455</v>
      </c>
      <c r="D1091" s="137" t="s">
        <v>34</v>
      </c>
      <c r="E1091" s="70"/>
      <c r="F1091" s="71">
        <v>12466291001</v>
      </c>
      <c r="G1091" s="220" t="s">
        <v>732</v>
      </c>
      <c r="H1091" s="102"/>
      <c r="I1091" s="219" t="s">
        <v>115</v>
      </c>
      <c r="J1091" s="219">
        <v>1</v>
      </c>
      <c r="K1091" s="107">
        <v>355.90237139081859</v>
      </c>
      <c r="L1091" s="107">
        <f t="shared" si="284"/>
        <v>427.08</v>
      </c>
      <c r="M1091" s="104">
        <f t="shared" si="285"/>
        <v>0</v>
      </c>
      <c r="N1091" s="105">
        <f t="shared" si="286"/>
        <v>355.90237139081859</v>
      </c>
      <c r="O1091" s="105">
        <f t="shared" si="287"/>
        <v>0</v>
      </c>
      <c r="P1091" s="106">
        <f t="shared" si="288"/>
        <v>427.08</v>
      </c>
      <c r="Q1091" s="106">
        <f t="shared" si="289"/>
        <v>0</v>
      </c>
    </row>
    <row r="1092" spans="2:17" ht="14.45" customHeight="1">
      <c r="B1092" s="218"/>
      <c r="C1092" s="198" t="s">
        <v>455</v>
      </c>
      <c r="D1092" s="137" t="s">
        <v>34</v>
      </c>
      <c r="E1092" s="70"/>
      <c r="F1092" s="71">
        <v>12466391001</v>
      </c>
      <c r="G1092" s="220" t="s">
        <v>733</v>
      </c>
      <c r="H1092" s="102"/>
      <c r="I1092" s="219" t="s">
        <v>115</v>
      </c>
      <c r="J1092" s="219">
        <v>1</v>
      </c>
      <c r="K1092" s="107">
        <v>430.51638656306653</v>
      </c>
      <c r="L1092" s="107">
        <f t="shared" si="284"/>
        <v>516.62</v>
      </c>
      <c r="M1092" s="104">
        <f t="shared" si="285"/>
        <v>0</v>
      </c>
      <c r="N1092" s="105">
        <f t="shared" si="286"/>
        <v>430.51638656306653</v>
      </c>
      <c r="O1092" s="105">
        <f t="shared" si="287"/>
        <v>0</v>
      </c>
      <c r="P1092" s="106">
        <f t="shared" si="288"/>
        <v>516.62</v>
      </c>
      <c r="Q1092" s="106">
        <f t="shared" si="289"/>
        <v>0</v>
      </c>
    </row>
    <row r="1093" spans="2:17" ht="14.45" customHeight="1">
      <c r="B1093" s="218"/>
      <c r="C1093" s="198" t="s">
        <v>455</v>
      </c>
      <c r="D1093" s="137" t="s">
        <v>34</v>
      </c>
      <c r="E1093" s="70"/>
      <c r="F1093" s="71">
        <v>12466491001</v>
      </c>
      <c r="G1093" s="220" t="s">
        <v>734</v>
      </c>
      <c r="H1093" s="102"/>
      <c r="I1093" s="219" t="s">
        <v>115</v>
      </c>
      <c r="J1093" s="219">
        <v>1</v>
      </c>
      <c r="K1093" s="107">
        <v>482.18497182464716</v>
      </c>
      <c r="L1093" s="107">
        <f t="shared" si="284"/>
        <v>578.62</v>
      </c>
      <c r="M1093" s="104">
        <f t="shared" si="285"/>
        <v>0</v>
      </c>
      <c r="N1093" s="105">
        <f t="shared" si="286"/>
        <v>482.18497182464716</v>
      </c>
      <c r="O1093" s="105">
        <f t="shared" si="287"/>
        <v>0</v>
      </c>
      <c r="P1093" s="106">
        <f t="shared" si="288"/>
        <v>578.62</v>
      </c>
      <c r="Q1093" s="106">
        <f t="shared" si="289"/>
        <v>0</v>
      </c>
    </row>
    <row r="1094" spans="2:17" ht="14.45" customHeight="1">
      <c r="B1094" s="218"/>
      <c r="C1094" s="198" t="s">
        <v>455</v>
      </c>
      <c r="D1094" s="137" t="s">
        <v>34</v>
      </c>
      <c r="E1094" s="70"/>
      <c r="F1094" s="71">
        <v>12466591001</v>
      </c>
      <c r="G1094" s="220" t="s">
        <v>735</v>
      </c>
      <c r="H1094" s="102"/>
      <c r="I1094" s="219" t="s">
        <v>115</v>
      </c>
      <c r="J1094" s="219">
        <v>1</v>
      </c>
      <c r="K1094" s="107">
        <v>549.64232947067137</v>
      </c>
      <c r="L1094" s="107">
        <f t="shared" si="284"/>
        <v>659.57</v>
      </c>
      <c r="M1094" s="104">
        <f t="shared" si="285"/>
        <v>0</v>
      </c>
      <c r="N1094" s="105">
        <f t="shared" si="286"/>
        <v>549.64232947067137</v>
      </c>
      <c r="O1094" s="105">
        <f t="shared" si="287"/>
        <v>0</v>
      </c>
      <c r="P1094" s="106">
        <f t="shared" si="288"/>
        <v>659.57</v>
      </c>
      <c r="Q1094" s="106">
        <f t="shared" si="289"/>
        <v>0</v>
      </c>
    </row>
    <row r="1095" spans="2:17" ht="14.45" customHeight="1">
      <c r="B1095" s="218"/>
      <c r="C1095" s="198" t="s">
        <v>455</v>
      </c>
      <c r="D1095" s="137" t="s">
        <v>34</v>
      </c>
      <c r="E1095" s="70"/>
      <c r="F1095" s="71">
        <v>12466691001</v>
      </c>
      <c r="G1095" s="220" t="s">
        <v>736</v>
      </c>
      <c r="H1095" s="102"/>
      <c r="I1095" s="219" t="s">
        <v>115</v>
      </c>
      <c r="J1095" s="219">
        <v>1</v>
      </c>
      <c r="K1095" s="107">
        <v>617.08589779583576</v>
      </c>
      <c r="L1095" s="107">
        <f t="shared" si="284"/>
        <v>740.5</v>
      </c>
      <c r="M1095" s="104">
        <f t="shared" si="285"/>
        <v>0</v>
      </c>
      <c r="N1095" s="105">
        <f t="shared" si="286"/>
        <v>617.08589779583576</v>
      </c>
      <c r="O1095" s="105">
        <f t="shared" si="287"/>
        <v>0</v>
      </c>
      <c r="P1095" s="106">
        <f t="shared" si="288"/>
        <v>740.5</v>
      </c>
      <c r="Q1095" s="106">
        <f t="shared" si="289"/>
        <v>0</v>
      </c>
    </row>
    <row r="1096" spans="2:17" ht="14.45" customHeight="1">
      <c r="B1096" s="218"/>
      <c r="C1096" s="198" t="s">
        <v>455</v>
      </c>
      <c r="D1096" s="137" t="s">
        <v>34</v>
      </c>
      <c r="E1096" s="70"/>
      <c r="F1096" s="71">
        <v>12466791001</v>
      </c>
      <c r="G1096" s="220" t="s">
        <v>737</v>
      </c>
      <c r="H1096" s="102"/>
      <c r="I1096" s="219" t="s">
        <v>115</v>
      </c>
      <c r="J1096" s="219">
        <v>1</v>
      </c>
      <c r="K1096" s="107">
        <v>684.52946612100027</v>
      </c>
      <c r="L1096" s="107">
        <f t="shared" si="284"/>
        <v>821.44</v>
      </c>
      <c r="M1096" s="104">
        <f t="shared" si="285"/>
        <v>0</v>
      </c>
      <c r="N1096" s="105">
        <f t="shared" si="286"/>
        <v>684.52946612100027</v>
      </c>
      <c r="O1096" s="105">
        <f t="shared" si="287"/>
        <v>0</v>
      </c>
      <c r="P1096" s="106">
        <f t="shared" si="288"/>
        <v>821.44</v>
      </c>
      <c r="Q1096" s="106">
        <f t="shared" si="289"/>
        <v>0</v>
      </c>
    </row>
    <row r="1097" spans="2:17" ht="14.45" customHeight="1">
      <c r="B1097" s="218"/>
      <c r="C1097" s="198" t="s">
        <v>455</v>
      </c>
      <c r="D1097" s="137" t="s">
        <v>34</v>
      </c>
      <c r="E1097" s="70"/>
      <c r="F1097" s="71">
        <v>12466891001</v>
      </c>
      <c r="G1097" s="220" t="s">
        <v>738</v>
      </c>
      <c r="H1097" s="102"/>
      <c r="I1097" s="219" t="s">
        <v>115</v>
      </c>
      <c r="J1097" s="219">
        <v>1</v>
      </c>
      <c r="K1097" s="107">
        <v>777.80043241652504</v>
      </c>
      <c r="L1097" s="107">
        <f t="shared" si="284"/>
        <v>933.36</v>
      </c>
      <c r="M1097" s="104">
        <f t="shared" si="285"/>
        <v>0</v>
      </c>
      <c r="N1097" s="105">
        <f t="shared" si="286"/>
        <v>777.80043241652504</v>
      </c>
      <c r="O1097" s="105">
        <f t="shared" si="287"/>
        <v>0</v>
      </c>
      <c r="P1097" s="106">
        <f t="shared" si="288"/>
        <v>933.36</v>
      </c>
      <c r="Q1097" s="106">
        <f t="shared" si="289"/>
        <v>0</v>
      </c>
    </row>
    <row r="1098" spans="2:17" ht="14.45" customHeight="1">
      <c r="B1098" s="218"/>
      <c r="C1098" s="198" t="s">
        <v>455</v>
      </c>
      <c r="D1098" s="137" t="s">
        <v>34</v>
      </c>
      <c r="E1098" s="70"/>
      <c r="F1098" s="71">
        <v>12466991001</v>
      </c>
      <c r="G1098" s="220" t="s">
        <v>739</v>
      </c>
      <c r="H1098" s="102"/>
      <c r="I1098" s="219" t="s">
        <v>115</v>
      </c>
      <c r="J1098" s="219">
        <v>1</v>
      </c>
      <c r="K1098" s="107">
        <v>861.04656244699288</v>
      </c>
      <c r="L1098" s="107">
        <f t="shared" si="284"/>
        <v>1033.26</v>
      </c>
      <c r="M1098" s="104">
        <f t="shared" si="285"/>
        <v>0</v>
      </c>
      <c r="N1098" s="105">
        <f t="shared" si="286"/>
        <v>861.04656244699288</v>
      </c>
      <c r="O1098" s="105">
        <f t="shared" si="287"/>
        <v>0</v>
      </c>
      <c r="P1098" s="106">
        <f t="shared" si="288"/>
        <v>1033.26</v>
      </c>
      <c r="Q1098" s="106">
        <f t="shared" si="289"/>
        <v>0</v>
      </c>
    </row>
    <row r="1099" spans="2:17" ht="14.45" customHeight="1">
      <c r="B1099" s="218"/>
      <c r="C1099" s="198" t="s">
        <v>455</v>
      </c>
      <c r="D1099" s="137" t="s">
        <v>34</v>
      </c>
      <c r="E1099" s="70"/>
      <c r="F1099" s="71">
        <v>12467091001</v>
      </c>
      <c r="G1099" s="220" t="s">
        <v>740</v>
      </c>
      <c r="H1099" s="102"/>
      <c r="I1099" s="219" t="s">
        <v>115</v>
      </c>
      <c r="J1099" s="219">
        <v>1</v>
      </c>
      <c r="K1099" s="107">
        <v>912.70135838771387</v>
      </c>
      <c r="L1099" s="107">
        <f t="shared" si="284"/>
        <v>1095.24</v>
      </c>
      <c r="M1099" s="104">
        <f t="shared" si="285"/>
        <v>0</v>
      </c>
      <c r="N1099" s="105">
        <f t="shared" si="286"/>
        <v>912.70135838771387</v>
      </c>
      <c r="O1099" s="105">
        <f t="shared" si="287"/>
        <v>0</v>
      </c>
      <c r="P1099" s="106">
        <f t="shared" si="288"/>
        <v>1095.24</v>
      </c>
      <c r="Q1099" s="106">
        <f t="shared" si="289"/>
        <v>0</v>
      </c>
    </row>
    <row r="1100" spans="2:17" ht="14.45" customHeight="1">
      <c r="B1100" s="218"/>
      <c r="C1100" s="198"/>
      <c r="D1100" s="137"/>
      <c r="E1100" s="70"/>
      <c r="F1100" s="71"/>
      <c r="G1100" s="220"/>
      <c r="H1100" s="102"/>
      <c r="I1100" s="219"/>
      <c r="J1100" s="219"/>
      <c r="K1100" s="107"/>
      <c r="L1100" s="107"/>
      <c r="M1100" s="104"/>
      <c r="N1100" s="105"/>
      <c r="O1100" s="105"/>
      <c r="P1100" s="106"/>
      <c r="Q1100" s="106"/>
    </row>
    <row r="1101" spans="2:17" ht="14.45" customHeight="1">
      <c r="B1101" s="265"/>
      <c r="C1101" s="183" t="s">
        <v>455</v>
      </c>
      <c r="D1101" s="183"/>
      <c r="E1101" s="244"/>
      <c r="F1101" s="245"/>
      <c r="G1101" s="246" t="s">
        <v>728</v>
      </c>
      <c r="H1101" s="266"/>
      <c r="I1101" s="267"/>
      <c r="J1101" s="267"/>
      <c r="K1101" s="259"/>
      <c r="L1101" s="259"/>
      <c r="M1101" s="268"/>
      <c r="N1101" s="269"/>
      <c r="O1101" s="269"/>
      <c r="P1101" s="263"/>
      <c r="Q1101" s="268"/>
    </row>
    <row r="1102" spans="2:17" ht="14.45" customHeight="1">
      <c r="B1102" s="265"/>
      <c r="C1102" s="183" t="s">
        <v>455</v>
      </c>
      <c r="D1102" s="183"/>
      <c r="E1102" s="244"/>
      <c r="F1102" s="245"/>
      <c r="G1102" s="246" t="s">
        <v>741</v>
      </c>
      <c r="H1102" s="266"/>
      <c r="I1102" s="267"/>
      <c r="J1102" s="267"/>
      <c r="K1102" s="259"/>
      <c r="L1102" s="259"/>
      <c r="M1102" s="268"/>
      <c r="N1102" s="269"/>
      <c r="O1102" s="269"/>
      <c r="P1102" s="263"/>
      <c r="Q1102" s="268"/>
    </row>
    <row r="1103" spans="2:17" ht="14.45" customHeight="1">
      <c r="B1103" s="265"/>
      <c r="C1103" s="183" t="s">
        <v>455</v>
      </c>
      <c r="D1103" s="183"/>
      <c r="E1103" s="244"/>
      <c r="F1103" s="245"/>
      <c r="G1103" s="246" t="s">
        <v>742</v>
      </c>
      <c r="H1103" s="266"/>
      <c r="I1103" s="267"/>
      <c r="J1103" s="267"/>
      <c r="K1103" s="259"/>
      <c r="L1103" s="259"/>
      <c r="M1103" s="268"/>
      <c r="N1103" s="269"/>
      <c r="O1103" s="269"/>
      <c r="P1103" s="263"/>
      <c r="Q1103" s="268"/>
    </row>
    <row r="1104" spans="2:17" ht="14.45" customHeight="1">
      <c r="B1104" s="265"/>
      <c r="C1104" s="183" t="s">
        <v>455</v>
      </c>
      <c r="D1104" s="183"/>
      <c r="E1104" s="244"/>
      <c r="F1104" s="245"/>
      <c r="G1104" s="270" t="s">
        <v>743</v>
      </c>
      <c r="H1104" s="266"/>
      <c r="I1104" s="267"/>
      <c r="J1104" s="267"/>
      <c r="K1104" s="259"/>
      <c r="L1104" s="259"/>
      <c r="M1104" s="268"/>
      <c r="N1104" s="269"/>
      <c r="O1104" s="269"/>
      <c r="P1104" s="263"/>
      <c r="Q1104" s="268"/>
    </row>
    <row r="1105" spans="2:17" ht="14.45" customHeight="1">
      <c r="B1105" s="218"/>
      <c r="C1105" s="198" t="s">
        <v>455</v>
      </c>
      <c r="D1105" s="137" t="s">
        <v>34</v>
      </c>
      <c r="E1105" s="70"/>
      <c r="F1105" s="71">
        <v>12487601001</v>
      </c>
      <c r="G1105" s="220" t="s">
        <v>744</v>
      </c>
      <c r="H1105" s="102"/>
      <c r="I1105" s="219" t="s">
        <v>115</v>
      </c>
      <c r="J1105" s="219">
        <v>1</v>
      </c>
      <c r="K1105" s="107">
        <v>397.5185417456226</v>
      </c>
      <c r="L1105" s="107">
        <f t="shared" ref="L1105:L1115" si="290">ROUND((K1105*$C$3),2)</f>
        <v>477.02</v>
      </c>
      <c r="M1105" s="104">
        <f t="shared" ref="M1105:M1115" si="291">L1105*H1105</f>
        <v>0</v>
      </c>
      <c r="N1105" s="105">
        <f t="shared" ref="N1105:N1115" si="292">K1105*(1-$F$5-$F$7)*(1-$F$9)*(1+$F$11)</f>
        <v>397.5185417456226</v>
      </c>
      <c r="O1105" s="105">
        <f t="shared" ref="O1105:O1115" si="293">N1105*H1105</f>
        <v>0</v>
      </c>
      <c r="P1105" s="106">
        <f t="shared" ref="P1105:P1115" si="294">ROUND((N1105*$C$3),2)</f>
        <v>477.02</v>
      </c>
      <c r="Q1105" s="106">
        <f t="shared" ref="Q1105:Q1115" si="295">P1105*H1105</f>
        <v>0</v>
      </c>
    </row>
    <row r="1106" spans="2:17" ht="14.45" customHeight="1">
      <c r="B1106" s="218"/>
      <c r="C1106" s="198" t="s">
        <v>455</v>
      </c>
      <c r="D1106" s="137" t="s">
        <v>34</v>
      </c>
      <c r="E1106" s="70"/>
      <c r="F1106" s="71">
        <v>12487701001</v>
      </c>
      <c r="G1106" s="220" t="s">
        <v>745</v>
      </c>
      <c r="H1106" s="102"/>
      <c r="I1106" s="219" t="s">
        <v>115</v>
      </c>
      <c r="J1106" s="219">
        <v>1</v>
      </c>
      <c r="K1106" s="107">
        <v>515.19660596295103</v>
      </c>
      <c r="L1106" s="107">
        <f t="shared" si="290"/>
        <v>618.24</v>
      </c>
      <c r="M1106" s="104">
        <f t="shared" si="291"/>
        <v>0</v>
      </c>
      <c r="N1106" s="105">
        <f t="shared" si="292"/>
        <v>515.19660596295103</v>
      </c>
      <c r="O1106" s="105">
        <f t="shared" si="293"/>
        <v>0</v>
      </c>
      <c r="P1106" s="106">
        <f t="shared" si="294"/>
        <v>618.24</v>
      </c>
      <c r="Q1106" s="106">
        <f t="shared" si="295"/>
        <v>0</v>
      </c>
    </row>
    <row r="1107" spans="2:17" ht="14.45" customHeight="1">
      <c r="B1107" s="218"/>
      <c r="C1107" s="198" t="s">
        <v>455</v>
      </c>
      <c r="D1107" s="137" t="s">
        <v>34</v>
      </c>
      <c r="E1107" s="70"/>
      <c r="F1107" s="71">
        <v>12487801001</v>
      </c>
      <c r="G1107" s="220" t="s">
        <v>746</v>
      </c>
      <c r="H1107" s="102"/>
      <c r="I1107" s="219" t="s">
        <v>115</v>
      </c>
      <c r="J1107" s="219">
        <v>1</v>
      </c>
      <c r="K1107" s="107">
        <v>617.08589779583576</v>
      </c>
      <c r="L1107" s="107">
        <f t="shared" si="290"/>
        <v>740.5</v>
      </c>
      <c r="M1107" s="104">
        <f t="shared" si="291"/>
        <v>0</v>
      </c>
      <c r="N1107" s="105">
        <f t="shared" si="292"/>
        <v>617.08589779583576</v>
      </c>
      <c r="O1107" s="105">
        <f t="shared" si="293"/>
        <v>0</v>
      </c>
      <c r="P1107" s="106">
        <f t="shared" si="294"/>
        <v>740.5</v>
      </c>
      <c r="Q1107" s="106">
        <f t="shared" si="295"/>
        <v>0</v>
      </c>
    </row>
    <row r="1108" spans="2:17" ht="14.45" customHeight="1">
      <c r="B1108" s="218"/>
      <c r="C1108" s="198" t="s">
        <v>455</v>
      </c>
      <c r="D1108" s="137" t="s">
        <v>34</v>
      </c>
      <c r="E1108" s="70"/>
      <c r="F1108" s="71">
        <v>12487901001</v>
      </c>
      <c r="G1108" s="220" t="s">
        <v>747</v>
      </c>
      <c r="H1108" s="102"/>
      <c r="I1108" s="219" t="s">
        <v>115</v>
      </c>
      <c r="J1108" s="219">
        <v>1</v>
      </c>
      <c r="K1108" s="107">
        <v>701.7523278748605</v>
      </c>
      <c r="L1108" s="107">
        <f t="shared" si="290"/>
        <v>842.1</v>
      </c>
      <c r="M1108" s="104">
        <f t="shared" si="291"/>
        <v>0</v>
      </c>
      <c r="N1108" s="105">
        <f t="shared" si="292"/>
        <v>701.7523278748605</v>
      </c>
      <c r="O1108" s="105">
        <f t="shared" si="293"/>
        <v>0</v>
      </c>
      <c r="P1108" s="106">
        <f t="shared" si="294"/>
        <v>842.1</v>
      </c>
      <c r="Q1108" s="106">
        <f t="shared" si="295"/>
        <v>0</v>
      </c>
    </row>
    <row r="1109" spans="2:17" ht="14.45" customHeight="1">
      <c r="B1109" s="218"/>
      <c r="C1109" s="198" t="s">
        <v>455</v>
      </c>
      <c r="D1109" s="137" t="s">
        <v>34</v>
      </c>
      <c r="E1109" s="70"/>
      <c r="F1109" s="71">
        <v>12488001001</v>
      </c>
      <c r="G1109" s="220" t="s">
        <v>748</v>
      </c>
      <c r="H1109" s="102"/>
      <c r="I1109" s="219" t="s">
        <v>115</v>
      </c>
      <c r="J1109" s="219">
        <v>1</v>
      </c>
      <c r="K1109" s="107">
        <v>819.41660277132917</v>
      </c>
      <c r="L1109" s="107">
        <f t="shared" si="290"/>
        <v>983.3</v>
      </c>
      <c r="M1109" s="104">
        <f t="shared" si="291"/>
        <v>0</v>
      </c>
      <c r="N1109" s="105">
        <f t="shared" si="292"/>
        <v>819.41660277132917</v>
      </c>
      <c r="O1109" s="105">
        <f t="shared" si="293"/>
        <v>0</v>
      </c>
      <c r="P1109" s="106">
        <f t="shared" si="294"/>
        <v>983.3</v>
      </c>
      <c r="Q1109" s="106">
        <f t="shared" si="295"/>
        <v>0</v>
      </c>
    </row>
    <row r="1110" spans="2:17" ht="14.45" customHeight="1">
      <c r="B1110" s="218"/>
      <c r="C1110" s="198" t="s">
        <v>455</v>
      </c>
      <c r="D1110" s="137" t="s">
        <v>34</v>
      </c>
      <c r="E1110" s="70"/>
      <c r="F1110" s="71">
        <v>12488101001</v>
      </c>
      <c r="G1110" s="220" t="s">
        <v>749</v>
      </c>
      <c r="H1110" s="102"/>
      <c r="I1110" s="219" t="s">
        <v>115</v>
      </c>
      <c r="J1110" s="219">
        <v>1</v>
      </c>
      <c r="K1110" s="107">
        <v>904.08303285035379</v>
      </c>
      <c r="L1110" s="107">
        <f t="shared" si="290"/>
        <v>1084.9000000000001</v>
      </c>
      <c r="M1110" s="104">
        <f t="shared" si="291"/>
        <v>0</v>
      </c>
      <c r="N1110" s="105">
        <f t="shared" si="292"/>
        <v>904.08303285035379</v>
      </c>
      <c r="O1110" s="105">
        <f t="shared" si="293"/>
        <v>0</v>
      </c>
      <c r="P1110" s="106">
        <f t="shared" si="294"/>
        <v>1084.9000000000001</v>
      </c>
      <c r="Q1110" s="106">
        <f t="shared" si="295"/>
        <v>0</v>
      </c>
    </row>
    <row r="1111" spans="2:17" ht="14.45" customHeight="1">
      <c r="B1111" s="218"/>
      <c r="C1111" s="198" t="s">
        <v>455</v>
      </c>
      <c r="D1111" s="137" t="s">
        <v>34</v>
      </c>
      <c r="E1111" s="70"/>
      <c r="F1111" s="71">
        <v>12488201001</v>
      </c>
      <c r="G1111" s="220" t="s">
        <v>750</v>
      </c>
      <c r="H1111" s="102"/>
      <c r="I1111" s="219" t="s">
        <v>115</v>
      </c>
      <c r="J1111" s="219">
        <v>1</v>
      </c>
      <c r="K1111" s="107">
        <v>971.55417981723781</v>
      </c>
      <c r="L1111" s="107">
        <f t="shared" si="290"/>
        <v>1165.8699999999999</v>
      </c>
      <c r="M1111" s="104">
        <f t="shared" si="291"/>
        <v>0</v>
      </c>
      <c r="N1111" s="105">
        <f t="shared" si="292"/>
        <v>971.55417981723781</v>
      </c>
      <c r="O1111" s="105">
        <f t="shared" si="293"/>
        <v>0</v>
      </c>
      <c r="P1111" s="106">
        <f t="shared" si="294"/>
        <v>1165.8699999999999</v>
      </c>
      <c r="Q1111" s="106">
        <f t="shared" si="295"/>
        <v>0</v>
      </c>
    </row>
    <row r="1112" spans="2:17" ht="14.45" customHeight="1">
      <c r="B1112" s="218"/>
      <c r="C1112" s="198" t="s">
        <v>455</v>
      </c>
      <c r="D1112" s="137" t="s">
        <v>34</v>
      </c>
      <c r="E1112" s="70"/>
      <c r="F1112" s="71">
        <v>12488301001</v>
      </c>
      <c r="G1112" s="220" t="s">
        <v>751</v>
      </c>
      <c r="H1112" s="102"/>
      <c r="I1112" s="219" t="s">
        <v>115</v>
      </c>
      <c r="J1112" s="219">
        <v>1</v>
      </c>
      <c r="K1112" s="107">
        <v>1056.2206098962624</v>
      </c>
      <c r="L1112" s="107">
        <f t="shared" si="290"/>
        <v>1267.46</v>
      </c>
      <c r="M1112" s="104">
        <f t="shared" si="291"/>
        <v>0</v>
      </c>
      <c r="N1112" s="105">
        <f t="shared" si="292"/>
        <v>1056.2206098962624</v>
      </c>
      <c r="O1112" s="105">
        <f t="shared" si="293"/>
        <v>0</v>
      </c>
      <c r="P1112" s="106">
        <f t="shared" si="294"/>
        <v>1267.46</v>
      </c>
      <c r="Q1112" s="106">
        <f t="shared" si="295"/>
        <v>0</v>
      </c>
    </row>
    <row r="1113" spans="2:17" ht="14.45" customHeight="1">
      <c r="B1113" s="218"/>
      <c r="C1113" s="198" t="s">
        <v>455</v>
      </c>
      <c r="D1113" s="137" t="s">
        <v>34</v>
      </c>
      <c r="E1113" s="70"/>
      <c r="F1113" s="71">
        <v>12488401001</v>
      </c>
      <c r="G1113" s="220" t="s">
        <v>752</v>
      </c>
      <c r="H1113" s="102"/>
      <c r="I1113" s="219" t="s">
        <v>115</v>
      </c>
      <c r="J1113" s="219">
        <v>1</v>
      </c>
      <c r="K1113" s="107">
        <v>1140.8870399752871</v>
      </c>
      <c r="L1113" s="107">
        <f t="shared" si="290"/>
        <v>1369.06</v>
      </c>
      <c r="M1113" s="104">
        <f t="shared" si="291"/>
        <v>0</v>
      </c>
      <c r="N1113" s="105">
        <f t="shared" si="292"/>
        <v>1140.8870399752871</v>
      </c>
      <c r="O1113" s="105">
        <f t="shared" si="293"/>
        <v>0</v>
      </c>
      <c r="P1113" s="106">
        <f t="shared" si="294"/>
        <v>1369.06</v>
      </c>
      <c r="Q1113" s="106">
        <f t="shared" si="295"/>
        <v>0</v>
      </c>
    </row>
    <row r="1114" spans="2:17" ht="14.45" customHeight="1">
      <c r="B1114" s="218"/>
      <c r="C1114" s="198" t="s">
        <v>455</v>
      </c>
      <c r="D1114" s="137" t="s">
        <v>34</v>
      </c>
      <c r="E1114" s="70"/>
      <c r="F1114" s="71">
        <v>12488501001</v>
      </c>
      <c r="G1114" s="220" t="s">
        <v>753</v>
      </c>
      <c r="H1114" s="102"/>
      <c r="I1114" s="219" t="s">
        <v>115</v>
      </c>
      <c r="J1114" s="219">
        <v>1</v>
      </c>
      <c r="K1114" s="107">
        <v>1291.5629490100594</v>
      </c>
      <c r="L1114" s="107">
        <f t="shared" si="290"/>
        <v>1549.88</v>
      </c>
      <c r="M1114" s="104">
        <f t="shared" si="291"/>
        <v>0</v>
      </c>
      <c r="N1114" s="105">
        <f t="shared" si="292"/>
        <v>1291.5629490100594</v>
      </c>
      <c r="O1114" s="105">
        <f t="shared" si="293"/>
        <v>0</v>
      </c>
      <c r="P1114" s="106">
        <f t="shared" si="294"/>
        <v>1549.88</v>
      </c>
      <c r="Q1114" s="106">
        <f t="shared" si="295"/>
        <v>0</v>
      </c>
    </row>
    <row r="1115" spans="2:17" ht="14.45" customHeight="1">
      <c r="B1115" s="218"/>
      <c r="C1115" s="198" t="s">
        <v>455</v>
      </c>
      <c r="D1115" s="137" t="s">
        <v>34</v>
      </c>
      <c r="E1115" s="70"/>
      <c r="F1115" s="71">
        <v>12488601001</v>
      </c>
      <c r="G1115" s="220" t="s">
        <v>754</v>
      </c>
      <c r="H1115" s="102"/>
      <c r="I1115" s="219" t="s">
        <v>115</v>
      </c>
      <c r="J1115" s="219">
        <v>1</v>
      </c>
      <c r="K1115" s="107">
        <v>1377.6634684585006</v>
      </c>
      <c r="L1115" s="107">
        <f t="shared" si="290"/>
        <v>1653.2</v>
      </c>
      <c r="M1115" s="104">
        <f t="shared" si="291"/>
        <v>0</v>
      </c>
      <c r="N1115" s="105">
        <f t="shared" si="292"/>
        <v>1377.6634684585006</v>
      </c>
      <c r="O1115" s="105">
        <f t="shared" si="293"/>
        <v>0</v>
      </c>
      <c r="P1115" s="106">
        <f t="shared" si="294"/>
        <v>1653.2</v>
      </c>
      <c r="Q1115" s="106">
        <f t="shared" si="295"/>
        <v>0</v>
      </c>
    </row>
    <row r="1116" spans="2:17" ht="14.45" customHeight="1">
      <c r="B1116" s="265"/>
      <c r="C1116" s="183" t="s">
        <v>455</v>
      </c>
      <c r="D1116" s="183"/>
      <c r="E1116" s="244"/>
      <c r="F1116" s="245"/>
      <c r="G1116" s="246" t="s">
        <v>742</v>
      </c>
      <c r="H1116" s="266"/>
      <c r="I1116" s="267"/>
      <c r="J1116" s="267"/>
      <c r="K1116" s="259"/>
      <c r="L1116" s="259"/>
      <c r="M1116" s="268"/>
      <c r="N1116" s="269"/>
      <c r="O1116" s="269"/>
      <c r="P1116" s="263"/>
      <c r="Q1116" s="268"/>
    </row>
    <row r="1117" spans="2:17" ht="14.45" customHeight="1">
      <c r="B1117" s="265"/>
      <c r="C1117" s="183" t="s">
        <v>455</v>
      </c>
      <c r="D1117" s="183"/>
      <c r="E1117" s="244"/>
      <c r="F1117" s="245"/>
      <c r="G1117" s="270" t="s">
        <v>755</v>
      </c>
      <c r="H1117" s="266"/>
      <c r="I1117" s="267"/>
      <c r="J1117" s="267"/>
      <c r="K1117" s="259"/>
      <c r="L1117" s="259"/>
      <c r="M1117" s="268"/>
      <c r="N1117" s="269"/>
      <c r="O1117" s="269"/>
      <c r="P1117" s="263"/>
      <c r="Q1117" s="268"/>
    </row>
    <row r="1118" spans="2:17" ht="14.45" customHeight="1">
      <c r="B1118" s="218"/>
      <c r="C1118" s="198" t="s">
        <v>455</v>
      </c>
      <c r="D1118" s="137" t="s">
        <v>34</v>
      </c>
      <c r="E1118" s="70"/>
      <c r="F1118" s="71">
        <v>12488701001</v>
      </c>
      <c r="G1118" s="220" t="s">
        <v>756</v>
      </c>
      <c r="H1118" s="102"/>
      <c r="I1118" s="219" t="s">
        <v>115</v>
      </c>
      <c r="J1118" s="219">
        <v>1</v>
      </c>
      <c r="K1118" s="107">
        <v>456.35757385428678</v>
      </c>
      <c r="L1118" s="107">
        <f t="shared" ref="L1118:L1128" si="296">ROUND((K1118*$C$3),2)</f>
        <v>547.63</v>
      </c>
      <c r="M1118" s="104">
        <f t="shared" ref="M1118:M1128" si="297">L1118*H1118</f>
        <v>0</v>
      </c>
      <c r="N1118" s="105">
        <f t="shared" ref="N1118:N1128" si="298">K1118*(1-$F$5-$F$7)*(1-$F$9)*(1+$F$11)</f>
        <v>456.35757385428678</v>
      </c>
      <c r="O1118" s="105">
        <f t="shared" ref="O1118:O1128" si="299">N1118*H1118</f>
        <v>0</v>
      </c>
      <c r="P1118" s="106">
        <f t="shared" ref="P1118:P1128" si="300">ROUND((N1118*$C$3),2)</f>
        <v>547.63</v>
      </c>
      <c r="Q1118" s="106">
        <f t="shared" ref="Q1118:Q1128" si="301">P1118*H1118</f>
        <v>0</v>
      </c>
    </row>
    <row r="1119" spans="2:17" ht="14.45" customHeight="1">
      <c r="B1119" s="218"/>
      <c r="C1119" s="198" t="s">
        <v>455</v>
      </c>
      <c r="D1119" s="137" t="s">
        <v>34</v>
      </c>
      <c r="E1119" s="70"/>
      <c r="F1119" s="71">
        <v>12488801001</v>
      </c>
      <c r="G1119" s="220" t="s">
        <v>757</v>
      </c>
      <c r="H1119" s="102"/>
      <c r="I1119" s="219" t="s">
        <v>115</v>
      </c>
      <c r="J1119" s="219">
        <v>1</v>
      </c>
      <c r="K1119" s="107">
        <v>608.4813615793355</v>
      </c>
      <c r="L1119" s="107">
        <f t="shared" si="296"/>
        <v>730.18</v>
      </c>
      <c r="M1119" s="104">
        <f t="shared" si="297"/>
        <v>0</v>
      </c>
      <c r="N1119" s="105">
        <f t="shared" si="298"/>
        <v>608.4813615793355</v>
      </c>
      <c r="O1119" s="105">
        <f t="shared" si="299"/>
        <v>0</v>
      </c>
      <c r="P1119" s="106">
        <f t="shared" si="300"/>
        <v>730.18</v>
      </c>
      <c r="Q1119" s="106">
        <f t="shared" si="301"/>
        <v>0</v>
      </c>
    </row>
    <row r="1120" spans="2:17" ht="14.45" customHeight="1">
      <c r="B1120" s="218"/>
      <c r="C1120" s="198" t="s">
        <v>455</v>
      </c>
      <c r="D1120" s="137" t="s">
        <v>34</v>
      </c>
      <c r="E1120" s="70"/>
      <c r="F1120" s="71">
        <v>12488901001</v>
      </c>
      <c r="G1120" s="220" t="s">
        <v>758</v>
      </c>
      <c r="H1120" s="102"/>
      <c r="I1120" s="219" t="s">
        <v>115</v>
      </c>
      <c r="J1120" s="219">
        <v>1</v>
      </c>
      <c r="K1120" s="107">
        <v>710.37065341222046</v>
      </c>
      <c r="L1120" s="107">
        <f t="shared" si="296"/>
        <v>852.44</v>
      </c>
      <c r="M1120" s="104">
        <f t="shared" si="297"/>
        <v>0</v>
      </c>
      <c r="N1120" s="105">
        <f t="shared" si="298"/>
        <v>710.37065341222046</v>
      </c>
      <c r="O1120" s="105">
        <f t="shared" si="299"/>
        <v>0</v>
      </c>
      <c r="P1120" s="106">
        <f t="shared" si="300"/>
        <v>852.44</v>
      </c>
      <c r="Q1120" s="106">
        <f t="shared" si="301"/>
        <v>0</v>
      </c>
    </row>
    <row r="1121" spans="2:17" ht="14.45" customHeight="1">
      <c r="B1121" s="218"/>
      <c r="C1121" s="198" t="s">
        <v>455</v>
      </c>
      <c r="D1121" s="137" t="s">
        <v>34</v>
      </c>
      <c r="E1121" s="70"/>
      <c r="F1121" s="71">
        <v>12489001001</v>
      </c>
      <c r="G1121" s="220" t="s">
        <v>759</v>
      </c>
      <c r="H1121" s="102"/>
      <c r="I1121" s="219" t="s">
        <v>115</v>
      </c>
      <c r="J1121" s="219">
        <v>1</v>
      </c>
      <c r="K1121" s="107">
        <v>845.25779006254925</v>
      </c>
      <c r="L1121" s="107">
        <f t="shared" si="296"/>
        <v>1014.31</v>
      </c>
      <c r="M1121" s="104">
        <f t="shared" si="297"/>
        <v>0</v>
      </c>
      <c r="N1121" s="105">
        <f t="shared" si="298"/>
        <v>845.25779006254925</v>
      </c>
      <c r="O1121" s="105">
        <f t="shared" si="299"/>
        <v>0</v>
      </c>
      <c r="P1121" s="106">
        <f t="shared" si="300"/>
        <v>1014.31</v>
      </c>
      <c r="Q1121" s="106">
        <f t="shared" si="301"/>
        <v>0</v>
      </c>
    </row>
    <row r="1122" spans="2:17" ht="14.45" customHeight="1">
      <c r="B1122" s="218"/>
      <c r="C1122" s="198" t="s">
        <v>455</v>
      </c>
      <c r="D1122" s="137" t="s">
        <v>34</v>
      </c>
      <c r="E1122" s="70"/>
      <c r="F1122" s="71">
        <v>12489101001</v>
      </c>
      <c r="G1122" s="220" t="s">
        <v>760</v>
      </c>
      <c r="H1122" s="102"/>
      <c r="I1122" s="219" t="s">
        <v>115</v>
      </c>
      <c r="J1122" s="219">
        <v>1</v>
      </c>
      <c r="K1122" s="107">
        <v>947.1470818954341</v>
      </c>
      <c r="L1122" s="107">
        <f t="shared" si="296"/>
        <v>1136.58</v>
      </c>
      <c r="M1122" s="104">
        <f t="shared" si="297"/>
        <v>0</v>
      </c>
      <c r="N1122" s="105">
        <f t="shared" si="298"/>
        <v>947.1470818954341</v>
      </c>
      <c r="O1122" s="105">
        <f t="shared" si="299"/>
        <v>0</v>
      </c>
      <c r="P1122" s="106">
        <f t="shared" si="300"/>
        <v>1136.58</v>
      </c>
      <c r="Q1122" s="106">
        <f t="shared" si="301"/>
        <v>0</v>
      </c>
    </row>
    <row r="1123" spans="2:17" ht="14.45" customHeight="1">
      <c r="B1123" s="218"/>
      <c r="C1123" s="198" t="s">
        <v>455</v>
      </c>
      <c r="D1123" s="137" t="s">
        <v>34</v>
      </c>
      <c r="E1123" s="70"/>
      <c r="F1123" s="71">
        <v>12489201001</v>
      </c>
      <c r="G1123" s="220" t="s">
        <v>761</v>
      </c>
      <c r="H1123" s="102"/>
      <c r="I1123" s="219" t="s">
        <v>115</v>
      </c>
      <c r="J1123" s="219">
        <v>1</v>
      </c>
      <c r="K1123" s="107">
        <v>1047.6022843589024</v>
      </c>
      <c r="L1123" s="107">
        <f t="shared" si="296"/>
        <v>1257.1199999999999</v>
      </c>
      <c r="M1123" s="104">
        <f t="shared" si="297"/>
        <v>0</v>
      </c>
      <c r="N1123" s="105">
        <f t="shared" si="298"/>
        <v>1047.6022843589024</v>
      </c>
      <c r="O1123" s="105">
        <f t="shared" si="299"/>
        <v>0</v>
      </c>
      <c r="P1123" s="106">
        <f t="shared" si="300"/>
        <v>1257.1199999999999</v>
      </c>
      <c r="Q1123" s="106">
        <f t="shared" si="301"/>
        <v>0</v>
      </c>
    </row>
    <row r="1124" spans="2:17" ht="14.45" customHeight="1">
      <c r="B1124" s="218"/>
      <c r="C1124" s="198" t="s">
        <v>455</v>
      </c>
      <c r="D1124" s="137" t="s">
        <v>34</v>
      </c>
      <c r="E1124" s="70"/>
      <c r="F1124" s="71">
        <v>12489301001</v>
      </c>
      <c r="G1124" s="220" t="s">
        <v>762</v>
      </c>
      <c r="H1124" s="102"/>
      <c r="I1124" s="219" t="s">
        <v>115</v>
      </c>
      <c r="J1124" s="219">
        <v>1</v>
      </c>
      <c r="K1124" s="107">
        <v>1148.0574868223707</v>
      </c>
      <c r="L1124" s="107">
        <f t="shared" si="296"/>
        <v>1377.67</v>
      </c>
      <c r="M1124" s="104">
        <f t="shared" si="297"/>
        <v>0</v>
      </c>
      <c r="N1124" s="105">
        <f t="shared" si="298"/>
        <v>1148.0574868223707</v>
      </c>
      <c r="O1124" s="105">
        <f t="shared" si="299"/>
        <v>0</v>
      </c>
      <c r="P1124" s="106">
        <f t="shared" si="300"/>
        <v>1377.67</v>
      </c>
      <c r="Q1124" s="106">
        <f t="shared" si="301"/>
        <v>0</v>
      </c>
    </row>
    <row r="1125" spans="2:17" ht="14.45" customHeight="1">
      <c r="B1125" s="218"/>
      <c r="C1125" s="198" t="s">
        <v>455</v>
      </c>
      <c r="D1125" s="137" t="s">
        <v>34</v>
      </c>
      <c r="E1125" s="70"/>
      <c r="F1125" s="71">
        <v>12489401001</v>
      </c>
      <c r="G1125" s="220" t="s">
        <v>763</v>
      </c>
      <c r="H1125" s="102"/>
      <c r="I1125" s="219" t="s">
        <v>115</v>
      </c>
      <c r="J1125" s="219">
        <v>1</v>
      </c>
      <c r="K1125" s="107">
        <v>1234.1580062708117</v>
      </c>
      <c r="L1125" s="107">
        <f t="shared" si="296"/>
        <v>1480.99</v>
      </c>
      <c r="M1125" s="104">
        <f t="shared" si="297"/>
        <v>0</v>
      </c>
      <c r="N1125" s="105">
        <f t="shared" si="298"/>
        <v>1234.1580062708117</v>
      </c>
      <c r="O1125" s="105">
        <f t="shared" si="299"/>
        <v>0</v>
      </c>
      <c r="P1125" s="106">
        <f t="shared" si="300"/>
        <v>1480.99</v>
      </c>
      <c r="Q1125" s="106">
        <f t="shared" si="301"/>
        <v>0</v>
      </c>
    </row>
    <row r="1126" spans="2:17" ht="14.45" customHeight="1">
      <c r="B1126" s="218"/>
      <c r="C1126" s="198" t="s">
        <v>455</v>
      </c>
      <c r="D1126" s="137" t="s">
        <v>34</v>
      </c>
      <c r="E1126" s="70"/>
      <c r="F1126" s="71">
        <v>12489501001</v>
      </c>
      <c r="G1126" s="220" t="s">
        <v>764</v>
      </c>
      <c r="H1126" s="102"/>
      <c r="I1126" s="219" t="s">
        <v>115</v>
      </c>
      <c r="J1126" s="219">
        <v>1</v>
      </c>
      <c r="K1126" s="107">
        <v>1369.0589322420005</v>
      </c>
      <c r="L1126" s="107">
        <f t="shared" si="296"/>
        <v>1642.87</v>
      </c>
      <c r="M1126" s="104">
        <f t="shared" si="297"/>
        <v>0</v>
      </c>
      <c r="N1126" s="105">
        <f t="shared" si="298"/>
        <v>1369.0589322420005</v>
      </c>
      <c r="O1126" s="105">
        <f t="shared" si="299"/>
        <v>0</v>
      </c>
      <c r="P1126" s="106">
        <f t="shared" si="300"/>
        <v>1642.87</v>
      </c>
      <c r="Q1126" s="106">
        <f t="shared" si="301"/>
        <v>0</v>
      </c>
    </row>
    <row r="1127" spans="2:17" ht="14.45" customHeight="1">
      <c r="B1127" s="218"/>
      <c r="C1127" s="198" t="s">
        <v>455</v>
      </c>
      <c r="D1127" s="137" t="s">
        <v>34</v>
      </c>
      <c r="E1127" s="70"/>
      <c r="F1127" s="71">
        <v>12489601001</v>
      </c>
      <c r="G1127" s="220" t="s">
        <v>765</v>
      </c>
      <c r="H1127" s="102"/>
      <c r="I1127" s="219" t="s">
        <v>115</v>
      </c>
      <c r="J1127" s="219">
        <v>1</v>
      </c>
      <c r="K1127" s="107">
        <v>1521.1689306461897</v>
      </c>
      <c r="L1127" s="107">
        <f t="shared" si="296"/>
        <v>1825.4</v>
      </c>
      <c r="M1127" s="104">
        <f t="shared" si="297"/>
        <v>0</v>
      </c>
      <c r="N1127" s="105">
        <f t="shared" si="298"/>
        <v>1521.1689306461897</v>
      </c>
      <c r="O1127" s="105">
        <f t="shared" si="299"/>
        <v>0</v>
      </c>
      <c r="P1127" s="106">
        <f t="shared" si="300"/>
        <v>1825.4</v>
      </c>
      <c r="Q1127" s="106">
        <f t="shared" si="301"/>
        <v>0</v>
      </c>
    </row>
    <row r="1128" spans="2:17" ht="14.45" customHeight="1">
      <c r="B1128" s="218"/>
      <c r="C1128" s="198" t="s">
        <v>455</v>
      </c>
      <c r="D1128" s="137" t="s">
        <v>34</v>
      </c>
      <c r="E1128" s="70"/>
      <c r="F1128" s="71">
        <v>12489701001</v>
      </c>
      <c r="G1128" s="220" t="s">
        <v>766</v>
      </c>
      <c r="H1128" s="102"/>
      <c r="I1128" s="219" t="s">
        <v>115</v>
      </c>
      <c r="J1128" s="219">
        <v>1</v>
      </c>
      <c r="K1128" s="107">
        <v>1607.2832394154905</v>
      </c>
      <c r="L1128" s="107">
        <f t="shared" si="296"/>
        <v>1928.74</v>
      </c>
      <c r="M1128" s="104">
        <f t="shared" si="297"/>
        <v>0</v>
      </c>
      <c r="N1128" s="105">
        <f t="shared" si="298"/>
        <v>1607.2832394154905</v>
      </c>
      <c r="O1128" s="105">
        <f t="shared" si="299"/>
        <v>0</v>
      </c>
      <c r="P1128" s="106">
        <f t="shared" si="300"/>
        <v>1928.74</v>
      </c>
      <c r="Q1128" s="106">
        <f t="shared" si="301"/>
        <v>0</v>
      </c>
    </row>
    <row r="1129" spans="2:17" ht="14.45" customHeight="1">
      <c r="B1129" s="218"/>
      <c r="C1129" s="198"/>
      <c r="D1129" s="137"/>
      <c r="E1129" s="70"/>
      <c r="F1129" s="71"/>
      <c r="G1129" s="220"/>
      <c r="H1129" s="102"/>
      <c r="I1129" s="219"/>
      <c r="J1129" s="219"/>
      <c r="K1129" s="107"/>
      <c r="L1129" s="107"/>
      <c r="M1129" s="104"/>
      <c r="N1129" s="105"/>
      <c r="O1129" s="105"/>
      <c r="P1129" s="106"/>
      <c r="Q1129" s="106"/>
    </row>
    <row r="1130" spans="2:17" ht="14.45" customHeight="1">
      <c r="B1130" s="218"/>
      <c r="C1130" s="198" t="s">
        <v>455</v>
      </c>
      <c r="D1130" s="137"/>
      <c r="E1130" s="219"/>
      <c r="F1130" s="71">
        <v>12506071002</v>
      </c>
      <c r="G1130" s="220" t="s">
        <v>621</v>
      </c>
      <c r="H1130" s="102"/>
      <c r="I1130" s="219" t="s">
        <v>115</v>
      </c>
      <c r="J1130" s="219">
        <v>10</v>
      </c>
      <c r="K1130" s="107">
        <v>6.8119245047293431</v>
      </c>
      <c r="L1130" s="107">
        <f>ROUND((K1130*$C$3),2)</f>
        <v>8.17</v>
      </c>
      <c r="M1130" s="104">
        <f>L1130*H1130</f>
        <v>0</v>
      </c>
      <c r="N1130" s="105">
        <f>K1130*(1-$F$5-$F$7)*(1-$F$9)*(1+$F$11)</f>
        <v>6.8119245047293431</v>
      </c>
      <c r="O1130" s="105">
        <f>N1130*H1130</f>
        <v>0</v>
      </c>
      <c r="P1130" s="106">
        <f>ROUND((N1130*$C$3),2)</f>
        <v>8.17</v>
      </c>
      <c r="Q1130" s="106">
        <f>P1130*H1130</f>
        <v>0</v>
      </c>
    </row>
    <row r="1131" spans="2:17" ht="14.45" customHeight="1">
      <c r="B1131" s="204"/>
      <c r="C1131" s="171" t="s">
        <v>455</v>
      </c>
      <c r="D1131" s="91" t="s">
        <v>23</v>
      </c>
      <c r="E1131" s="205"/>
      <c r="F1131" s="93">
        <v>12506171002</v>
      </c>
      <c r="G1131" s="206" t="s">
        <v>622</v>
      </c>
      <c r="H1131" s="95"/>
      <c r="I1131" s="205" t="s">
        <v>115</v>
      </c>
      <c r="J1131" s="205">
        <v>10</v>
      </c>
      <c r="K1131" s="96">
        <v>6.8119245047293431</v>
      </c>
      <c r="L1131" s="96">
        <f>ROUND((K1131*$C$3),2)</f>
        <v>8.17</v>
      </c>
      <c r="M1131" s="97">
        <f>L1131*H1131</f>
        <v>0</v>
      </c>
      <c r="N1131" s="98">
        <f>K1131*(1-$F$5-$F$7)*(1-$F$9)*(1+$F$11)</f>
        <v>6.8119245047293431</v>
      </c>
      <c r="O1131" s="98">
        <f>N1131*H1131</f>
        <v>0</v>
      </c>
      <c r="P1131" s="99">
        <f>ROUND((N1131*$C$3),2)</f>
        <v>8.17</v>
      </c>
      <c r="Q1131" s="99">
        <f>P1131*H1131</f>
        <v>0</v>
      </c>
    </row>
    <row r="1132" spans="2:17" ht="14.45" customHeight="1">
      <c r="B1132" s="204"/>
      <c r="C1132" s="171"/>
      <c r="D1132" s="137"/>
      <c r="E1132" s="205"/>
      <c r="F1132" s="93"/>
      <c r="G1132" s="206"/>
      <c r="H1132" s="95"/>
      <c r="I1132" s="205"/>
      <c r="J1132" s="205"/>
      <c r="K1132" s="96"/>
      <c r="L1132" s="96"/>
      <c r="M1132" s="97"/>
      <c r="N1132" s="98"/>
      <c r="O1132" s="98"/>
      <c r="P1132" s="99"/>
      <c r="Q1132" s="99"/>
    </row>
    <row r="1133" spans="2:17" s="401" customFormat="1" ht="14.45" customHeight="1">
      <c r="B1133" s="177"/>
      <c r="C1133" s="207"/>
      <c r="D1133" s="168"/>
      <c r="E1133" s="178"/>
      <c r="F1133" s="115"/>
      <c r="G1133" s="179"/>
      <c r="H1133" s="117"/>
      <c r="I1133" s="178"/>
      <c r="J1133" s="178"/>
      <c r="K1133" s="243"/>
      <c r="L1133" s="243"/>
      <c r="M1133" s="118"/>
      <c r="N1133" s="119"/>
      <c r="O1133" s="119"/>
      <c r="P1133" s="120"/>
      <c r="Q1133" s="120"/>
    </row>
    <row r="1134" spans="2:17" ht="14.45" customHeight="1">
      <c r="B1134" s="218"/>
      <c r="C1134" s="198" t="s">
        <v>455</v>
      </c>
      <c r="D1134" s="137" t="s">
        <v>34</v>
      </c>
      <c r="E1134" s="70"/>
      <c r="F1134" s="71">
        <v>13470021001</v>
      </c>
      <c r="G1134" s="220" t="s">
        <v>767</v>
      </c>
      <c r="H1134" s="102"/>
      <c r="I1134" s="175" t="s">
        <v>115</v>
      </c>
      <c r="J1134" s="175">
        <v>1</v>
      </c>
      <c r="K1134" s="107">
        <v>98.745326676855953</v>
      </c>
      <c r="L1134" s="107">
        <f>ROUND((K1134*$C$3),2)</f>
        <v>118.49</v>
      </c>
      <c r="M1134" s="104">
        <f>L1134*H1134</f>
        <v>0</v>
      </c>
      <c r="N1134" s="105">
        <f>K1134*(1-$F$5-$F$7)*(1-$F$9)*(1+$F$11)</f>
        <v>98.745326676855953</v>
      </c>
      <c r="O1134" s="105">
        <f>N1134*H1134</f>
        <v>0</v>
      </c>
      <c r="P1134" s="106">
        <f>ROUND((N1134*$C$3),2)</f>
        <v>118.49</v>
      </c>
      <c r="Q1134" s="106">
        <f>P1134*H1134</f>
        <v>0</v>
      </c>
    </row>
    <row r="1135" spans="2:17" ht="14.45" customHeight="1">
      <c r="B1135" s="218"/>
      <c r="C1135" s="198"/>
      <c r="D1135" s="137"/>
      <c r="E1135" s="70"/>
      <c r="F1135" s="71"/>
      <c r="G1135" s="220"/>
      <c r="H1135" s="102"/>
      <c r="I1135" s="175"/>
      <c r="J1135" s="175"/>
      <c r="K1135" s="107"/>
      <c r="L1135" s="107"/>
      <c r="M1135" s="104"/>
      <c r="N1135" s="105"/>
      <c r="O1135" s="105"/>
      <c r="P1135" s="106"/>
      <c r="Q1135" s="106"/>
    </row>
    <row r="1136" spans="2:17" ht="14.45" customHeight="1">
      <c r="B1136" s="265"/>
      <c r="C1136" s="183" t="s">
        <v>455</v>
      </c>
      <c r="D1136" s="183"/>
      <c r="E1136" s="244"/>
      <c r="F1136" s="245"/>
      <c r="G1136" s="271" t="s">
        <v>768</v>
      </c>
      <c r="H1136" s="266"/>
      <c r="I1136" s="267"/>
      <c r="J1136" s="267"/>
      <c r="K1136" s="259"/>
      <c r="L1136" s="259"/>
      <c r="M1136" s="268"/>
      <c r="N1136" s="269"/>
      <c r="O1136" s="269"/>
      <c r="P1136" s="263"/>
      <c r="Q1136" s="268"/>
    </row>
    <row r="1137" spans="2:17" ht="14.45" customHeight="1">
      <c r="B1137" s="218"/>
      <c r="C1137" s="198" t="s">
        <v>455</v>
      </c>
      <c r="D1137" s="137"/>
      <c r="E1137" s="219"/>
      <c r="F1137" s="71">
        <v>12478201001</v>
      </c>
      <c r="G1137" s="220" t="s">
        <v>769</v>
      </c>
      <c r="H1137" s="102"/>
      <c r="I1137" s="70" t="s">
        <v>115</v>
      </c>
      <c r="J1137" s="219">
        <v>1</v>
      </c>
      <c r="K1137" s="107">
        <v>84.666430079024636</v>
      </c>
      <c r="L1137" s="107">
        <f>ROUND((K1137*$C$3),2)</f>
        <v>101.6</v>
      </c>
      <c r="M1137" s="104">
        <f>L1137*H1137</f>
        <v>0</v>
      </c>
      <c r="N1137" s="105">
        <f>K1137*(1-$F$5-$F$7)*(1-$F$9)*(1+$F$11)</f>
        <v>84.666430079024636</v>
      </c>
      <c r="O1137" s="105">
        <f>N1137*H1137</f>
        <v>0</v>
      </c>
      <c r="P1137" s="106">
        <f>ROUND((N1137*$C$3),2)</f>
        <v>101.6</v>
      </c>
      <c r="Q1137" s="106">
        <f>P1137*H1137</f>
        <v>0</v>
      </c>
    </row>
    <row r="1138" spans="2:17" ht="14.45" customHeight="1">
      <c r="B1138" s="218"/>
      <c r="C1138" s="198" t="s">
        <v>455</v>
      </c>
      <c r="D1138" s="137"/>
      <c r="E1138" s="219"/>
      <c r="F1138" s="71">
        <v>12478301001</v>
      </c>
      <c r="G1138" s="220" t="s">
        <v>770</v>
      </c>
      <c r="H1138" s="102"/>
      <c r="I1138" s="70" t="s">
        <v>115</v>
      </c>
      <c r="J1138" s="219">
        <v>1</v>
      </c>
      <c r="K1138" s="107">
        <v>119.12594290760487</v>
      </c>
      <c r="L1138" s="107">
        <f>ROUND((K1138*$C$3),2)</f>
        <v>142.94999999999999</v>
      </c>
      <c r="M1138" s="104">
        <f>L1138*H1138</f>
        <v>0</v>
      </c>
      <c r="N1138" s="105">
        <f>K1138*(1-$F$5-$F$7)*(1-$F$9)*(1+$F$11)</f>
        <v>119.12594290760487</v>
      </c>
      <c r="O1138" s="105">
        <f>N1138*H1138</f>
        <v>0</v>
      </c>
      <c r="P1138" s="106">
        <f>ROUND((N1138*$C$3),2)</f>
        <v>142.94999999999999</v>
      </c>
      <c r="Q1138" s="106">
        <f>P1138*H1138</f>
        <v>0</v>
      </c>
    </row>
    <row r="1139" spans="2:17" ht="14.45" customHeight="1">
      <c r="B1139" s="218"/>
      <c r="C1139" s="198"/>
      <c r="D1139" s="137"/>
      <c r="E1139" s="219"/>
      <c r="F1139" s="71"/>
      <c r="G1139" s="220"/>
      <c r="H1139" s="102"/>
      <c r="I1139" s="70"/>
      <c r="J1139" s="219"/>
      <c r="K1139" s="107"/>
      <c r="L1139" s="107"/>
      <c r="M1139" s="104"/>
      <c r="N1139" s="105"/>
      <c r="O1139" s="105"/>
      <c r="P1139" s="106"/>
      <c r="Q1139" s="106"/>
    </row>
    <row r="1140" spans="2:17" ht="14.45" customHeight="1">
      <c r="B1140" s="279"/>
      <c r="C1140" s="175"/>
      <c r="D1140" s="137"/>
      <c r="E1140" s="175"/>
      <c r="F1140" s="71"/>
      <c r="G1140" s="176"/>
      <c r="H1140" s="280"/>
      <c r="I1140" s="226"/>
      <c r="J1140" s="175"/>
      <c r="K1140" s="107"/>
      <c r="L1140" s="107"/>
      <c r="M1140" s="104"/>
      <c r="N1140" s="105"/>
      <c r="O1140" s="105"/>
      <c r="P1140" s="106"/>
      <c r="Q1140" s="106"/>
    </row>
    <row r="1141" spans="2:17" ht="14.45" customHeight="1">
      <c r="B1141" s="286"/>
      <c r="C1141" s="287" t="s">
        <v>772</v>
      </c>
      <c r="D1141" s="287"/>
      <c r="E1141" s="184"/>
      <c r="F1141" s="132"/>
      <c r="G1141" s="186" t="s">
        <v>773</v>
      </c>
      <c r="H1141" s="284"/>
      <c r="I1141" s="87"/>
      <c r="J1141" s="87"/>
      <c r="K1141" s="259"/>
      <c r="L1141" s="259"/>
      <c r="M1141" s="134"/>
      <c r="N1141" s="135"/>
      <c r="O1141" s="135"/>
      <c r="P1141" s="134"/>
      <c r="Q1141" s="134"/>
    </row>
    <row r="1142" spans="2:17" ht="14.45" customHeight="1">
      <c r="B1142" s="286"/>
      <c r="C1142" s="287"/>
      <c r="D1142" s="287"/>
      <c r="E1142" s="184"/>
      <c r="F1142" s="132"/>
      <c r="G1142" s="186"/>
      <c r="H1142" s="284"/>
      <c r="I1142" s="87"/>
      <c r="J1142" s="87"/>
      <c r="K1142" s="259"/>
      <c r="L1142" s="259"/>
      <c r="M1142" s="134"/>
      <c r="N1142" s="135"/>
      <c r="O1142" s="135"/>
      <c r="P1142" s="134"/>
      <c r="Q1142" s="134"/>
    </row>
    <row r="1143" spans="2:17" ht="14.45" customHeight="1">
      <c r="B1143" s="288"/>
      <c r="C1143" s="289" t="s">
        <v>772</v>
      </c>
      <c r="D1143" s="91" t="s">
        <v>23</v>
      </c>
      <c r="E1143" s="290"/>
      <c r="F1143" s="93">
        <v>11377641005</v>
      </c>
      <c r="G1143" s="291" t="s">
        <v>774</v>
      </c>
      <c r="H1143" s="95"/>
      <c r="I1143" s="290" t="s">
        <v>115</v>
      </c>
      <c r="J1143" s="290">
        <v>1</v>
      </c>
      <c r="K1143" s="96">
        <v>1241.0388773798402</v>
      </c>
      <c r="L1143" s="96">
        <f>ROUND((K1143*$C$3),2)</f>
        <v>1489.25</v>
      </c>
      <c r="M1143" s="97">
        <f>L1143*H1143</f>
        <v>0</v>
      </c>
      <c r="N1143" s="98">
        <f>K1143*(1-$F$5-$F$7)*(1-$F$9)*(1+$F$11)</f>
        <v>1241.0388773798402</v>
      </c>
      <c r="O1143" s="98">
        <f>N1143*H1143</f>
        <v>0</v>
      </c>
      <c r="P1143" s="99">
        <f>ROUND((N1143*$C$3),2)</f>
        <v>1489.25</v>
      </c>
      <c r="Q1143" s="99">
        <f>P1143*H1143</f>
        <v>0</v>
      </c>
    </row>
    <row r="1144" spans="2:17" s="401" customFormat="1" ht="14.45" customHeight="1">
      <c r="B1144" s="292" t="s">
        <v>76</v>
      </c>
      <c r="C1144" s="293" t="s">
        <v>772</v>
      </c>
      <c r="D1144" s="168"/>
      <c r="E1144" s="294"/>
      <c r="F1144" s="115">
        <v>11374151001</v>
      </c>
      <c r="G1144" s="295" t="s">
        <v>775</v>
      </c>
      <c r="H1144" s="117"/>
      <c r="I1144" s="294" t="s">
        <v>115</v>
      </c>
      <c r="J1144" s="294">
        <v>1</v>
      </c>
      <c r="K1144" s="243">
        <v>160.10780450285918</v>
      </c>
      <c r="L1144" s="243">
        <f>ROUND((K1144*$C$3),2)</f>
        <v>192.13</v>
      </c>
      <c r="M1144" s="118">
        <f>L1144*H1144</f>
        <v>0</v>
      </c>
      <c r="N1144" s="119">
        <f>K1144*(1-$F$5-$F$7)*(1-$F$9)*(1+$F$11)</f>
        <v>160.10780450285918</v>
      </c>
      <c r="O1144" s="119">
        <f>N1144*H1144</f>
        <v>0</v>
      </c>
      <c r="P1144" s="120">
        <f>ROUND((N1144*$C$3),2)</f>
        <v>192.13</v>
      </c>
      <c r="Q1144" s="120">
        <f>P1144*H1144</f>
        <v>0</v>
      </c>
    </row>
    <row r="1145" spans="2:17" ht="14.45" customHeight="1">
      <c r="B1145" s="296"/>
      <c r="C1145" s="297"/>
      <c r="D1145" s="137"/>
      <c r="E1145" s="298"/>
      <c r="F1145" s="71"/>
      <c r="G1145" s="299"/>
      <c r="H1145" s="102"/>
      <c r="I1145" s="298"/>
      <c r="J1145" s="298"/>
      <c r="K1145" s="107"/>
      <c r="L1145" s="107"/>
      <c r="M1145" s="104"/>
      <c r="N1145" s="105"/>
      <c r="O1145" s="105"/>
      <c r="P1145" s="106"/>
      <c r="Q1145" s="106"/>
    </row>
    <row r="1146" spans="2:17" ht="14.45" customHeight="1">
      <c r="B1146" s="288"/>
      <c r="C1146" s="289" t="s">
        <v>772</v>
      </c>
      <c r="D1146" s="91" t="s">
        <v>23</v>
      </c>
      <c r="E1146" s="290"/>
      <c r="F1146" s="93">
        <v>11377441001</v>
      </c>
      <c r="G1146" s="291" t="s">
        <v>776</v>
      </c>
      <c r="H1146" s="95"/>
      <c r="I1146" s="290" t="s">
        <v>115</v>
      </c>
      <c r="J1146" s="290">
        <v>1</v>
      </c>
      <c r="K1146" s="96">
        <v>106.20534926199475</v>
      </c>
      <c r="L1146" s="96">
        <f>ROUND((K1146*$C$3),2)</f>
        <v>127.45</v>
      </c>
      <c r="M1146" s="97">
        <f>L1146*H1146</f>
        <v>0</v>
      </c>
      <c r="N1146" s="98">
        <f>K1146*(1-$F$5-$F$7)*(1-$F$9)*(1+$F$11)</f>
        <v>106.20534926199475</v>
      </c>
      <c r="O1146" s="98">
        <f>N1146*H1146</f>
        <v>0</v>
      </c>
      <c r="P1146" s="99">
        <f>ROUND((N1146*$C$3),2)</f>
        <v>127.45</v>
      </c>
      <c r="Q1146" s="99">
        <f>P1146*H1146</f>
        <v>0</v>
      </c>
    </row>
    <row r="1147" spans="2:17" ht="14.45" customHeight="1">
      <c r="B1147" s="288"/>
      <c r="C1147" s="289" t="s">
        <v>772</v>
      </c>
      <c r="D1147" s="91" t="s">
        <v>23</v>
      </c>
      <c r="E1147" s="290"/>
      <c r="F1147" s="93">
        <v>11377541001</v>
      </c>
      <c r="G1147" s="291" t="s">
        <v>777</v>
      </c>
      <c r="H1147" s="95"/>
      <c r="I1147" s="290" t="s">
        <v>115</v>
      </c>
      <c r="J1147" s="290">
        <v>1</v>
      </c>
      <c r="K1147" s="96">
        <v>106.20534926199475</v>
      </c>
      <c r="L1147" s="96">
        <f>ROUND((K1147*$C$3),2)</f>
        <v>127.45</v>
      </c>
      <c r="M1147" s="97">
        <f>L1147*H1147</f>
        <v>0</v>
      </c>
      <c r="N1147" s="98">
        <f>K1147*(1-$F$5-$F$7)*(1-$F$9)*(1+$F$11)</f>
        <v>106.20534926199475</v>
      </c>
      <c r="O1147" s="98">
        <f>N1147*H1147</f>
        <v>0</v>
      </c>
      <c r="P1147" s="99">
        <f>ROUND((N1147*$C$3),2)</f>
        <v>127.45</v>
      </c>
      <c r="Q1147" s="99">
        <f>P1147*H1147</f>
        <v>0</v>
      </c>
    </row>
    <row r="1148" spans="2:17" ht="14.45" customHeight="1">
      <c r="B1148" s="288"/>
      <c r="C1148" s="289" t="s">
        <v>772</v>
      </c>
      <c r="D1148" s="91" t="s">
        <v>23</v>
      </c>
      <c r="E1148" s="290"/>
      <c r="F1148" s="93">
        <v>11373641001</v>
      </c>
      <c r="G1148" s="291" t="s">
        <v>778</v>
      </c>
      <c r="H1148" s="95"/>
      <c r="I1148" s="290" t="s">
        <v>115</v>
      </c>
      <c r="J1148" s="290">
        <v>1</v>
      </c>
      <c r="K1148" s="96">
        <v>114.23073400238439</v>
      </c>
      <c r="L1148" s="96">
        <f>ROUND((K1148*$C$3),2)</f>
        <v>137.08000000000001</v>
      </c>
      <c r="M1148" s="97">
        <f>L1148*H1148</f>
        <v>0</v>
      </c>
      <c r="N1148" s="98">
        <f>K1148*(1-$F$5-$F$7)*(1-$F$9)*(1+$F$11)</f>
        <v>114.23073400238439</v>
      </c>
      <c r="O1148" s="98">
        <f>N1148*H1148</f>
        <v>0</v>
      </c>
      <c r="P1148" s="99">
        <f>ROUND((N1148*$C$3),2)</f>
        <v>137.08000000000001</v>
      </c>
      <c r="Q1148" s="99">
        <f>P1148*H1148</f>
        <v>0</v>
      </c>
    </row>
    <row r="1149" spans="2:17" ht="14.45" customHeight="1">
      <c r="B1149" s="296"/>
      <c r="C1149" s="297" t="s">
        <v>772</v>
      </c>
      <c r="D1149" s="137"/>
      <c r="E1149" s="298"/>
      <c r="F1149" s="71">
        <v>12017981001</v>
      </c>
      <c r="G1149" s="299" t="s">
        <v>779</v>
      </c>
      <c r="H1149" s="102"/>
      <c r="I1149" s="298" t="s">
        <v>115</v>
      </c>
      <c r="J1149" s="298">
        <v>1</v>
      </c>
      <c r="K1149" s="107">
        <v>144.23629619325695</v>
      </c>
      <c r="L1149" s="107">
        <f>ROUND((K1149*$C$3),2)</f>
        <v>173.08</v>
      </c>
      <c r="M1149" s="104">
        <f>L1149*H1149</f>
        <v>0</v>
      </c>
      <c r="N1149" s="105">
        <f>K1149*(1-$F$5-$F$7)*(1-$F$9)*(1+$F$11)</f>
        <v>144.23629619325695</v>
      </c>
      <c r="O1149" s="105">
        <f>N1149*H1149</f>
        <v>0</v>
      </c>
      <c r="P1149" s="106">
        <f>ROUND((N1149*$C$3),2)</f>
        <v>173.08</v>
      </c>
      <c r="Q1149" s="106">
        <f>P1149*H1149</f>
        <v>0</v>
      </c>
    </row>
    <row r="1150" spans="2:17" ht="14.45" customHeight="1">
      <c r="B1150" s="296"/>
      <c r="C1150" s="297"/>
      <c r="D1150" s="137"/>
      <c r="E1150" s="298"/>
      <c r="F1150" s="71"/>
      <c r="G1150" s="299"/>
      <c r="H1150" s="102"/>
      <c r="I1150" s="298"/>
      <c r="J1150" s="298"/>
      <c r="K1150" s="107"/>
      <c r="L1150" s="107"/>
      <c r="M1150" s="104"/>
      <c r="N1150" s="105"/>
      <c r="O1150" s="105"/>
      <c r="P1150" s="106"/>
      <c r="Q1150" s="106"/>
    </row>
    <row r="1151" spans="2:17" ht="14.45" customHeight="1">
      <c r="B1151" s="288" t="s">
        <v>450</v>
      </c>
      <c r="C1151" s="289" t="s">
        <v>772</v>
      </c>
      <c r="D1151" s="91" t="s">
        <v>23</v>
      </c>
      <c r="E1151" s="290"/>
      <c r="F1151" s="93">
        <v>12141761001</v>
      </c>
      <c r="G1151" s="291" t="s">
        <v>780</v>
      </c>
      <c r="H1151" s="95"/>
      <c r="I1151" s="290" t="s">
        <v>115</v>
      </c>
      <c r="J1151" s="290">
        <v>1</v>
      </c>
      <c r="K1151" s="96">
        <v>171.35989032443629</v>
      </c>
      <c r="L1151" s="96">
        <f>ROUND((K1151*$C$3),2)</f>
        <v>205.63</v>
      </c>
      <c r="M1151" s="97">
        <f>L1151*H1151</f>
        <v>0</v>
      </c>
      <c r="N1151" s="98">
        <f>K1151*(1-$F$5-$F$7)*(1-$F$9)*(1+$F$11)</f>
        <v>171.35989032443629</v>
      </c>
      <c r="O1151" s="98">
        <f>N1151*H1151</f>
        <v>0</v>
      </c>
      <c r="P1151" s="99">
        <f>ROUND((N1151*$C$3),2)</f>
        <v>205.63</v>
      </c>
      <c r="Q1151" s="99">
        <f>P1151*H1151</f>
        <v>0</v>
      </c>
    </row>
    <row r="1152" spans="2:17" ht="14.45" customHeight="1">
      <c r="B1152" s="288"/>
      <c r="C1152" s="289"/>
      <c r="D1152" s="137"/>
      <c r="E1152" s="290"/>
      <c r="F1152" s="93"/>
      <c r="G1152" s="291"/>
      <c r="H1152" s="95"/>
      <c r="I1152" s="290"/>
      <c r="J1152" s="290"/>
      <c r="K1152" s="96"/>
      <c r="L1152" s="96"/>
      <c r="M1152" s="97"/>
      <c r="N1152" s="98"/>
      <c r="O1152" s="98"/>
      <c r="P1152" s="99"/>
      <c r="Q1152" s="99"/>
    </row>
    <row r="1153" spans="2:17" ht="14.45" customHeight="1">
      <c r="B1153" s="288" t="s">
        <v>450</v>
      </c>
      <c r="C1153" s="289" t="s">
        <v>772</v>
      </c>
      <c r="D1153" s="91" t="s">
        <v>23</v>
      </c>
      <c r="E1153" s="290"/>
      <c r="F1153" s="93">
        <v>12141691001</v>
      </c>
      <c r="G1153" s="291" t="s">
        <v>781</v>
      </c>
      <c r="H1153" s="95"/>
      <c r="I1153" s="290" t="s">
        <v>115</v>
      </c>
      <c r="J1153" s="290">
        <v>1</v>
      </c>
      <c r="K1153" s="96">
        <v>60.700590424733953</v>
      </c>
      <c r="L1153" s="96">
        <f t="shared" ref="L1153:L1165" si="302">ROUND((K1153*$C$3),2)</f>
        <v>72.84</v>
      </c>
      <c r="M1153" s="97">
        <f t="shared" ref="M1153:M1165" si="303">L1153*H1153</f>
        <v>0</v>
      </c>
      <c r="N1153" s="98">
        <f t="shared" ref="N1153:N1165" si="304">K1153*(1-$F$5-$F$7)*(1-$F$9)*(1+$F$11)</f>
        <v>60.700590424733953</v>
      </c>
      <c r="O1153" s="98">
        <f t="shared" ref="O1153:O1165" si="305">N1153*H1153</f>
        <v>0</v>
      </c>
      <c r="P1153" s="99">
        <f t="shared" ref="P1153:P1165" si="306">ROUND((N1153*$C$3),2)</f>
        <v>72.84</v>
      </c>
      <c r="Q1153" s="99">
        <f t="shared" ref="Q1153:Q1165" si="307">P1153*H1153</f>
        <v>0</v>
      </c>
    </row>
    <row r="1154" spans="2:17" ht="14.45" customHeight="1">
      <c r="B1154" s="288" t="s">
        <v>450</v>
      </c>
      <c r="C1154" s="289" t="s">
        <v>772</v>
      </c>
      <c r="D1154" s="91" t="s">
        <v>23</v>
      </c>
      <c r="E1154" s="290"/>
      <c r="F1154" s="93">
        <v>12141711001</v>
      </c>
      <c r="G1154" s="291" t="s">
        <v>782</v>
      </c>
      <c r="H1154" s="95"/>
      <c r="I1154" s="290" t="s">
        <v>115</v>
      </c>
      <c r="J1154" s="290">
        <v>1</v>
      </c>
      <c r="K1154" s="96">
        <v>60.700590424733953</v>
      </c>
      <c r="L1154" s="96">
        <f t="shared" si="302"/>
        <v>72.84</v>
      </c>
      <c r="M1154" s="97">
        <f t="shared" si="303"/>
        <v>0</v>
      </c>
      <c r="N1154" s="98">
        <f t="shared" si="304"/>
        <v>60.700590424733953</v>
      </c>
      <c r="O1154" s="98">
        <f t="shared" si="305"/>
        <v>0</v>
      </c>
      <c r="P1154" s="99">
        <f t="shared" si="306"/>
        <v>72.84</v>
      </c>
      <c r="Q1154" s="99">
        <f t="shared" si="307"/>
        <v>0</v>
      </c>
    </row>
    <row r="1155" spans="2:17" ht="14.45" customHeight="1">
      <c r="B1155" s="288" t="s">
        <v>450</v>
      </c>
      <c r="C1155" s="289" t="s">
        <v>772</v>
      </c>
      <c r="D1155" s="91" t="s">
        <v>23</v>
      </c>
      <c r="E1155" s="290"/>
      <c r="F1155" s="93">
        <v>12141721001</v>
      </c>
      <c r="G1155" s="291" t="s">
        <v>783</v>
      </c>
      <c r="H1155" s="95"/>
      <c r="I1155" s="290" t="s">
        <v>115</v>
      </c>
      <c r="J1155" s="290">
        <v>1</v>
      </c>
      <c r="K1155" s="96">
        <v>60.700590424733953</v>
      </c>
      <c r="L1155" s="96">
        <f t="shared" si="302"/>
        <v>72.84</v>
      </c>
      <c r="M1155" s="97">
        <f t="shared" si="303"/>
        <v>0</v>
      </c>
      <c r="N1155" s="98">
        <f t="shared" si="304"/>
        <v>60.700590424733953</v>
      </c>
      <c r="O1155" s="98">
        <f t="shared" si="305"/>
        <v>0</v>
      </c>
      <c r="P1155" s="99">
        <f t="shared" si="306"/>
        <v>72.84</v>
      </c>
      <c r="Q1155" s="99">
        <f t="shared" si="307"/>
        <v>0</v>
      </c>
    </row>
    <row r="1156" spans="2:17" ht="14.45" customHeight="1">
      <c r="B1156" s="288" t="s">
        <v>450</v>
      </c>
      <c r="C1156" s="289" t="s">
        <v>772</v>
      </c>
      <c r="D1156" s="91" t="s">
        <v>23</v>
      </c>
      <c r="E1156" s="290"/>
      <c r="F1156" s="93">
        <v>12141751001</v>
      </c>
      <c r="G1156" s="291" t="s">
        <v>784</v>
      </c>
      <c r="H1156" s="95"/>
      <c r="I1156" s="290" t="s">
        <v>115</v>
      </c>
      <c r="J1156" s="290">
        <v>1</v>
      </c>
      <c r="K1156" s="96">
        <v>60.700590424733953</v>
      </c>
      <c r="L1156" s="96">
        <f t="shared" si="302"/>
        <v>72.84</v>
      </c>
      <c r="M1156" s="97">
        <f t="shared" si="303"/>
        <v>0</v>
      </c>
      <c r="N1156" s="98">
        <f t="shared" si="304"/>
        <v>60.700590424733953</v>
      </c>
      <c r="O1156" s="98">
        <f t="shared" si="305"/>
        <v>0</v>
      </c>
      <c r="P1156" s="99">
        <f t="shared" si="306"/>
        <v>72.84</v>
      </c>
      <c r="Q1156" s="99">
        <f t="shared" si="307"/>
        <v>0</v>
      </c>
    </row>
    <row r="1157" spans="2:17" ht="14.45" customHeight="1">
      <c r="B1157" s="288" t="s">
        <v>450</v>
      </c>
      <c r="C1157" s="289" t="s">
        <v>772</v>
      </c>
      <c r="D1157" s="91" t="s">
        <v>23</v>
      </c>
      <c r="E1157" s="290"/>
      <c r="F1157" s="93">
        <v>11315591001</v>
      </c>
      <c r="G1157" s="291" t="s">
        <v>785</v>
      </c>
      <c r="H1157" s="95"/>
      <c r="I1157" s="290" t="s">
        <v>115</v>
      </c>
      <c r="J1157" s="290">
        <v>1</v>
      </c>
      <c r="K1157" s="96">
        <v>60.700590424733953</v>
      </c>
      <c r="L1157" s="96">
        <f t="shared" si="302"/>
        <v>72.84</v>
      </c>
      <c r="M1157" s="97">
        <f t="shared" si="303"/>
        <v>0</v>
      </c>
      <c r="N1157" s="98">
        <f t="shared" si="304"/>
        <v>60.700590424733953</v>
      </c>
      <c r="O1157" s="98">
        <f t="shared" si="305"/>
        <v>0</v>
      </c>
      <c r="P1157" s="99">
        <f t="shared" si="306"/>
        <v>72.84</v>
      </c>
      <c r="Q1157" s="99">
        <f t="shared" si="307"/>
        <v>0</v>
      </c>
    </row>
    <row r="1158" spans="2:17" ht="14.45" customHeight="1">
      <c r="B1158" s="296" t="s">
        <v>450</v>
      </c>
      <c r="C1158" s="297" t="s">
        <v>772</v>
      </c>
      <c r="D1158" s="137"/>
      <c r="E1158" s="298"/>
      <c r="F1158" s="71">
        <v>11315651001</v>
      </c>
      <c r="G1158" s="299" t="s">
        <v>786</v>
      </c>
      <c r="H1158" s="102"/>
      <c r="I1158" s="298" t="s">
        <v>115</v>
      </c>
      <c r="J1158" s="298">
        <v>1</v>
      </c>
      <c r="K1158" s="107">
        <v>60.700590424733953</v>
      </c>
      <c r="L1158" s="107">
        <f t="shared" si="302"/>
        <v>72.84</v>
      </c>
      <c r="M1158" s="104">
        <f t="shared" si="303"/>
        <v>0</v>
      </c>
      <c r="N1158" s="105">
        <f t="shared" si="304"/>
        <v>60.700590424733953</v>
      </c>
      <c r="O1158" s="105">
        <f t="shared" si="305"/>
        <v>0</v>
      </c>
      <c r="P1158" s="106">
        <f t="shared" si="306"/>
        <v>72.84</v>
      </c>
      <c r="Q1158" s="106">
        <f t="shared" si="307"/>
        <v>0</v>
      </c>
    </row>
    <row r="1159" spans="2:17" ht="14.45" customHeight="1">
      <c r="B1159" s="296" t="s">
        <v>450</v>
      </c>
      <c r="C1159" s="297" t="s">
        <v>772</v>
      </c>
      <c r="D1159" s="137"/>
      <c r="E1159" s="298"/>
      <c r="F1159" s="71">
        <v>11315671001</v>
      </c>
      <c r="G1159" s="299" t="s">
        <v>787</v>
      </c>
      <c r="H1159" s="102"/>
      <c r="I1159" s="298" t="s">
        <v>115</v>
      </c>
      <c r="J1159" s="298">
        <v>1</v>
      </c>
      <c r="K1159" s="107">
        <v>60.700590424733953</v>
      </c>
      <c r="L1159" s="107">
        <f t="shared" si="302"/>
        <v>72.84</v>
      </c>
      <c r="M1159" s="104">
        <f t="shared" si="303"/>
        <v>0</v>
      </c>
      <c r="N1159" s="105">
        <f t="shared" si="304"/>
        <v>60.700590424733953</v>
      </c>
      <c r="O1159" s="105">
        <f t="shared" si="305"/>
        <v>0</v>
      </c>
      <c r="P1159" s="106">
        <f t="shared" si="306"/>
        <v>72.84</v>
      </c>
      <c r="Q1159" s="106">
        <f t="shared" si="307"/>
        <v>0</v>
      </c>
    </row>
    <row r="1160" spans="2:17" ht="14.45" customHeight="1">
      <c r="B1160" s="296" t="s">
        <v>450</v>
      </c>
      <c r="C1160" s="297" t="s">
        <v>772</v>
      </c>
      <c r="D1160" s="137"/>
      <c r="E1160" s="298"/>
      <c r="F1160" s="71">
        <v>11315681001</v>
      </c>
      <c r="G1160" s="299" t="s">
        <v>788</v>
      </c>
      <c r="H1160" s="102"/>
      <c r="I1160" s="298" t="s">
        <v>115</v>
      </c>
      <c r="J1160" s="298">
        <v>1</v>
      </c>
      <c r="K1160" s="107">
        <v>60.700590424733953</v>
      </c>
      <c r="L1160" s="107">
        <f t="shared" si="302"/>
        <v>72.84</v>
      </c>
      <c r="M1160" s="104">
        <f t="shared" si="303"/>
        <v>0</v>
      </c>
      <c r="N1160" s="105">
        <f t="shared" si="304"/>
        <v>60.700590424733953</v>
      </c>
      <c r="O1160" s="105">
        <f t="shared" si="305"/>
        <v>0</v>
      </c>
      <c r="P1160" s="106">
        <f t="shared" si="306"/>
        <v>72.84</v>
      </c>
      <c r="Q1160" s="106">
        <f t="shared" si="307"/>
        <v>0</v>
      </c>
    </row>
    <row r="1161" spans="2:17" ht="14.45" customHeight="1">
      <c r="B1161" s="288" t="s">
        <v>450</v>
      </c>
      <c r="C1161" s="289" t="s">
        <v>772</v>
      </c>
      <c r="D1161" s="91" t="s">
        <v>23</v>
      </c>
      <c r="E1161" s="290"/>
      <c r="F1161" s="93">
        <v>12092241001</v>
      </c>
      <c r="G1161" s="291" t="s">
        <v>789</v>
      </c>
      <c r="H1161" s="95"/>
      <c r="I1161" s="290" t="s">
        <v>115</v>
      </c>
      <c r="J1161" s="290">
        <v>1</v>
      </c>
      <c r="K1161" s="96">
        <v>68.588081956525841</v>
      </c>
      <c r="L1161" s="96">
        <f t="shared" si="302"/>
        <v>82.31</v>
      </c>
      <c r="M1161" s="97">
        <f t="shared" si="303"/>
        <v>0</v>
      </c>
      <c r="N1161" s="98">
        <f t="shared" si="304"/>
        <v>68.588081956525841</v>
      </c>
      <c r="O1161" s="98">
        <f t="shared" si="305"/>
        <v>0</v>
      </c>
      <c r="P1161" s="99">
        <f t="shared" si="306"/>
        <v>82.31</v>
      </c>
      <c r="Q1161" s="99">
        <f t="shared" si="307"/>
        <v>0</v>
      </c>
    </row>
    <row r="1162" spans="2:17" ht="14.45" customHeight="1">
      <c r="B1162" s="288" t="s">
        <v>450</v>
      </c>
      <c r="C1162" s="289" t="s">
        <v>772</v>
      </c>
      <c r="D1162" s="91" t="s">
        <v>23</v>
      </c>
      <c r="E1162" s="290"/>
      <c r="F1162" s="93">
        <v>12092251001</v>
      </c>
      <c r="G1162" s="291" t="s">
        <v>790</v>
      </c>
      <c r="H1162" s="95"/>
      <c r="I1162" s="290" t="s">
        <v>115</v>
      </c>
      <c r="J1162" s="290">
        <v>1</v>
      </c>
      <c r="K1162" s="96">
        <v>68.588081956525841</v>
      </c>
      <c r="L1162" s="96">
        <f t="shared" si="302"/>
        <v>82.31</v>
      </c>
      <c r="M1162" s="97">
        <f t="shared" si="303"/>
        <v>0</v>
      </c>
      <c r="N1162" s="98">
        <f t="shared" si="304"/>
        <v>68.588081956525841</v>
      </c>
      <c r="O1162" s="98">
        <f t="shared" si="305"/>
        <v>0</v>
      </c>
      <c r="P1162" s="99">
        <f t="shared" si="306"/>
        <v>82.31</v>
      </c>
      <c r="Q1162" s="99">
        <f t="shared" si="307"/>
        <v>0</v>
      </c>
    </row>
    <row r="1163" spans="2:17" ht="14.45" customHeight="1">
      <c r="B1163" s="288" t="s">
        <v>450</v>
      </c>
      <c r="C1163" s="289" t="s">
        <v>772</v>
      </c>
      <c r="D1163" s="91" t="s">
        <v>23</v>
      </c>
      <c r="E1163" s="290"/>
      <c r="F1163" s="93">
        <v>12092261001</v>
      </c>
      <c r="G1163" s="291" t="s">
        <v>791</v>
      </c>
      <c r="H1163" s="95"/>
      <c r="I1163" s="290" t="s">
        <v>115</v>
      </c>
      <c r="J1163" s="290">
        <v>1</v>
      </c>
      <c r="K1163" s="96">
        <v>68.588081956525841</v>
      </c>
      <c r="L1163" s="96">
        <f t="shared" si="302"/>
        <v>82.31</v>
      </c>
      <c r="M1163" s="97">
        <f t="shared" si="303"/>
        <v>0</v>
      </c>
      <c r="N1163" s="98">
        <f t="shared" si="304"/>
        <v>68.588081956525841</v>
      </c>
      <c r="O1163" s="98">
        <f t="shared" si="305"/>
        <v>0</v>
      </c>
      <c r="P1163" s="99">
        <f t="shared" si="306"/>
        <v>82.31</v>
      </c>
      <c r="Q1163" s="99">
        <f t="shared" si="307"/>
        <v>0</v>
      </c>
    </row>
    <row r="1164" spans="2:17" ht="14.45" customHeight="1">
      <c r="B1164" s="288" t="s">
        <v>450</v>
      </c>
      <c r="C1164" s="289" t="s">
        <v>772</v>
      </c>
      <c r="D1164" s="91" t="s">
        <v>23</v>
      </c>
      <c r="E1164" s="290"/>
      <c r="F1164" s="93">
        <v>12092271001</v>
      </c>
      <c r="G1164" s="291" t="s">
        <v>792</v>
      </c>
      <c r="H1164" s="95"/>
      <c r="I1164" s="290" t="s">
        <v>115</v>
      </c>
      <c r="J1164" s="290">
        <v>1</v>
      </c>
      <c r="K1164" s="96">
        <v>68.588081956525841</v>
      </c>
      <c r="L1164" s="96">
        <f t="shared" si="302"/>
        <v>82.31</v>
      </c>
      <c r="M1164" s="97">
        <f t="shared" si="303"/>
        <v>0</v>
      </c>
      <c r="N1164" s="98">
        <f t="shared" si="304"/>
        <v>68.588081956525841</v>
      </c>
      <c r="O1164" s="98">
        <f t="shared" si="305"/>
        <v>0</v>
      </c>
      <c r="P1164" s="99">
        <f t="shared" si="306"/>
        <v>82.31</v>
      </c>
      <c r="Q1164" s="99">
        <f t="shared" si="307"/>
        <v>0</v>
      </c>
    </row>
    <row r="1165" spans="2:17" ht="14.45" customHeight="1">
      <c r="B1165" s="288" t="s">
        <v>450</v>
      </c>
      <c r="C1165" s="289" t="s">
        <v>772</v>
      </c>
      <c r="D1165" s="91" t="s">
        <v>23</v>
      </c>
      <c r="E1165" s="290"/>
      <c r="F1165" s="93">
        <v>12166941001</v>
      </c>
      <c r="G1165" s="291" t="s">
        <v>793</v>
      </c>
      <c r="H1165" s="95"/>
      <c r="I1165" s="290" t="s">
        <v>115</v>
      </c>
      <c r="J1165" s="290">
        <v>1</v>
      </c>
      <c r="K1165" s="96">
        <v>47.917889987721594</v>
      </c>
      <c r="L1165" s="96">
        <f t="shared" si="302"/>
        <v>57.5</v>
      </c>
      <c r="M1165" s="97">
        <f t="shared" si="303"/>
        <v>0</v>
      </c>
      <c r="N1165" s="98">
        <f t="shared" si="304"/>
        <v>47.917889987721594</v>
      </c>
      <c r="O1165" s="98">
        <f t="shared" si="305"/>
        <v>0</v>
      </c>
      <c r="P1165" s="99">
        <f t="shared" si="306"/>
        <v>57.5</v>
      </c>
      <c r="Q1165" s="99">
        <f t="shared" si="307"/>
        <v>0</v>
      </c>
    </row>
    <row r="1166" spans="2:17" ht="14.45" customHeight="1">
      <c r="B1166" s="288"/>
      <c r="C1166" s="289"/>
      <c r="D1166" s="137"/>
      <c r="E1166" s="290"/>
      <c r="F1166" s="93"/>
      <c r="G1166" s="291"/>
      <c r="H1166" s="95"/>
      <c r="I1166" s="290"/>
      <c r="J1166" s="290"/>
      <c r="K1166" s="96"/>
      <c r="L1166" s="96"/>
      <c r="M1166" s="97"/>
      <c r="N1166" s="98"/>
      <c r="O1166" s="98"/>
      <c r="P1166" s="99"/>
      <c r="Q1166" s="99"/>
    </row>
    <row r="1167" spans="2:17" ht="14.45" customHeight="1">
      <c r="B1167" s="296" t="s">
        <v>450</v>
      </c>
      <c r="C1167" s="297" t="s">
        <v>772</v>
      </c>
      <c r="D1167" s="137"/>
      <c r="E1167" s="298"/>
      <c r="F1167" s="71">
        <v>11373441001</v>
      </c>
      <c r="G1167" s="299" t="s">
        <v>794</v>
      </c>
      <c r="H1167" s="102"/>
      <c r="I1167" s="298" t="s">
        <v>115</v>
      </c>
      <c r="J1167" s="298">
        <v>1</v>
      </c>
      <c r="K1167" s="107">
        <v>362.25924830717526</v>
      </c>
      <c r="L1167" s="107">
        <f>ROUND((K1167*$C$3),2)</f>
        <v>434.71</v>
      </c>
      <c r="M1167" s="104">
        <f>L1167*H1167</f>
        <v>0</v>
      </c>
      <c r="N1167" s="105">
        <f>K1167*(1-$F$5-$F$7)*(1-$F$9)*(1+$F$11)</f>
        <v>362.25924830717526</v>
      </c>
      <c r="O1167" s="105">
        <f>N1167*H1167</f>
        <v>0</v>
      </c>
      <c r="P1167" s="106">
        <f>ROUND((N1167*$C$3),2)</f>
        <v>434.71</v>
      </c>
      <c r="Q1167" s="106">
        <f>P1167*H1167</f>
        <v>0</v>
      </c>
    </row>
    <row r="1168" spans="2:17" ht="14.45" customHeight="1">
      <c r="B1168" s="296" t="s">
        <v>450</v>
      </c>
      <c r="C1168" s="297" t="s">
        <v>772</v>
      </c>
      <c r="D1168" s="137"/>
      <c r="E1168" s="298"/>
      <c r="F1168" s="71">
        <v>11373141001</v>
      </c>
      <c r="G1168" s="299" t="s">
        <v>795</v>
      </c>
      <c r="H1168" s="102"/>
      <c r="I1168" s="298" t="s">
        <v>115</v>
      </c>
      <c r="J1168" s="298">
        <v>1</v>
      </c>
      <c r="K1168" s="107">
        <v>362.25924830717526</v>
      </c>
      <c r="L1168" s="107">
        <f>ROUND((K1168*$C$3),2)</f>
        <v>434.71</v>
      </c>
      <c r="M1168" s="104">
        <f>L1168*H1168</f>
        <v>0</v>
      </c>
      <c r="N1168" s="105">
        <f>K1168*(1-$F$5-$F$7)*(1-$F$9)*(1+$F$11)</f>
        <v>362.25924830717526</v>
      </c>
      <c r="O1168" s="105">
        <f>N1168*H1168</f>
        <v>0</v>
      </c>
      <c r="P1168" s="106">
        <f>ROUND((N1168*$C$3),2)</f>
        <v>434.71</v>
      </c>
      <c r="Q1168" s="106">
        <f>P1168*H1168</f>
        <v>0</v>
      </c>
    </row>
    <row r="1169" spans="2:17" ht="14.45" customHeight="1">
      <c r="B1169" s="296"/>
      <c r="C1169" s="289"/>
      <c r="D1169" s="137"/>
      <c r="E1169" s="290"/>
      <c r="F1169" s="93"/>
      <c r="G1169" s="291"/>
      <c r="H1169" s="95"/>
      <c r="I1169" s="290"/>
      <c r="J1169" s="290"/>
      <c r="K1169" s="96"/>
      <c r="L1169" s="96"/>
      <c r="M1169" s="97"/>
      <c r="N1169" s="98"/>
      <c r="O1169" s="98"/>
      <c r="P1169" s="99"/>
      <c r="Q1169" s="99"/>
    </row>
    <row r="1170" spans="2:17" ht="14.45" customHeight="1">
      <c r="B1170" s="296" t="s">
        <v>76</v>
      </c>
      <c r="C1170" s="289" t="s">
        <v>772</v>
      </c>
      <c r="D1170" s="91" t="s">
        <v>23</v>
      </c>
      <c r="E1170" s="290"/>
      <c r="F1170" s="93">
        <v>11374951002</v>
      </c>
      <c r="G1170" s="291" t="s">
        <v>796</v>
      </c>
      <c r="H1170" s="95"/>
      <c r="I1170" s="290" t="s">
        <v>115</v>
      </c>
      <c r="J1170" s="290">
        <v>1</v>
      </c>
      <c r="K1170" s="96">
        <v>24.83456686845658</v>
      </c>
      <c r="L1170" s="96">
        <f t="shared" ref="L1170:L1176" si="308">ROUND((K1170*$C$3),2)</f>
        <v>29.8</v>
      </c>
      <c r="M1170" s="97">
        <f t="shared" ref="M1170:M1176" si="309">L1170*H1170</f>
        <v>0</v>
      </c>
      <c r="N1170" s="98">
        <f t="shared" ref="N1170:N1176" si="310">K1170*(1-$F$5-$F$7)*(1-$F$9)*(1+$F$11)</f>
        <v>24.83456686845658</v>
      </c>
      <c r="O1170" s="98">
        <f t="shared" ref="O1170:O1176" si="311">N1170*H1170</f>
        <v>0</v>
      </c>
      <c r="P1170" s="99">
        <f t="shared" ref="P1170:P1176" si="312">ROUND((N1170*$C$3),2)</f>
        <v>29.8</v>
      </c>
      <c r="Q1170" s="99">
        <f t="shared" ref="Q1170:Q1176" si="313">P1170*H1170</f>
        <v>0</v>
      </c>
    </row>
    <row r="1171" spans="2:17" ht="14.45" customHeight="1">
      <c r="B1171" s="288"/>
      <c r="C1171" s="289" t="s">
        <v>772</v>
      </c>
      <c r="D1171" s="91" t="s">
        <v>23</v>
      </c>
      <c r="E1171" s="290"/>
      <c r="F1171" s="93">
        <v>13152421001</v>
      </c>
      <c r="G1171" s="291" t="s">
        <v>797</v>
      </c>
      <c r="H1171" s="95"/>
      <c r="I1171" s="290" t="s">
        <v>115</v>
      </c>
      <c r="J1171" s="290">
        <v>1</v>
      </c>
      <c r="K1171" s="96">
        <v>46.6492724686222</v>
      </c>
      <c r="L1171" s="96">
        <f t="shared" si="308"/>
        <v>55.98</v>
      </c>
      <c r="M1171" s="97">
        <f t="shared" si="309"/>
        <v>0</v>
      </c>
      <c r="N1171" s="98">
        <f t="shared" si="310"/>
        <v>46.6492724686222</v>
      </c>
      <c r="O1171" s="98">
        <f t="shared" si="311"/>
        <v>0</v>
      </c>
      <c r="P1171" s="99">
        <f t="shared" si="312"/>
        <v>55.98</v>
      </c>
      <c r="Q1171" s="99">
        <f t="shared" si="313"/>
        <v>0</v>
      </c>
    </row>
    <row r="1172" spans="2:17" s="401" customFormat="1" ht="14.45" customHeight="1">
      <c r="B1172" s="230" t="s">
        <v>76</v>
      </c>
      <c r="C1172" s="293" t="s">
        <v>772</v>
      </c>
      <c r="D1172" s="168"/>
      <c r="E1172" s="294"/>
      <c r="F1172" s="115">
        <v>11380621001</v>
      </c>
      <c r="G1172" s="295" t="s">
        <v>798</v>
      </c>
      <c r="H1172" s="117"/>
      <c r="I1172" s="294" t="s">
        <v>115</v>
      </c>
      <c r="J1172" s="294">
        <v>1</v>
      </c>
      <c r="K1172" s="243">
        <v>46.6492724686222</v>
      </c>
      <c r="L1172" s="243">
        <f t="shared" si="308"/>
        <v>55.98</v>
      </c>
      <c r="M1172" s="118">
        <f t="shared" si="309"/>
        <v>0</v>
      </c>
      <c r="N1172" s="119">
        <f t="shared" si="310"/>
        <v>46.6492724686222</v>
      </c>
      <c r="O1172" s="119">
        <f t="shared" si="311"/>
        <v>0</v>
      </c>
      <c r="P1172" s="120">
        <f t="shared" si="312"/>
        <v>55.98</v>
      </c>
      <c r="Q1172" s="120">
        <f t="shared" si="313"/>
        <v>0</v>
      </c>
    </row>
    <row r="1173" spans="2:17" ht="14.45" customHeight="1">
      <c r="B1173" s="296"/>
      <c r="C1173" s="297" t="s">
        <v>772</v>
      </c>
      <c r="D1173" s="137"/>
      <c r="E1173" s="298"/>
      <c r="F1173" s="71">
        <v>13152431001</v>
      </c>
      <c r="G1173" s="299" t="s">
        <v>799</v>
      </c>
      <c r="H1173" s="102"/>
      <c r="I1173" s="298" t="s">
        <v>115</v>
      </c>
      <c r="J1173" s="298">
        <v>1</v>
      </c>
      <c r="K1173" s="107">
        <v>19.222313278527746</v>
      </c>
      <c r="L1173" s="107">
        <f t="shared" si="308"/>
        <v>23.07</v>
      </c>
      <c r="M1173" s="104">
        <f t="shared" si="309"/>
        <v>0</v>
      </c>
      <c r="N1173" s="105">
        <f t="shared" si="310"/>
        <v>19.222313278527746</v>
      </c>
      <c r="O1173" s="105">
        <f t="shared" si="311"/>
        <v>0</v>
      </c>
      <c r="P1173" s="106">
        <f t="shared" si="312"/>
        <v>23.07</v>
      </c>
      <c r="Q1173" s="106">
        <f t="shared" si="313"/>
        <v>0</v>
      </c>
    </row>
    <row r="1174" spans="2:17" ht="14.45" customHeight="1">
      <c r="B1174" s="292"/>
      <c r="C1174" s="297" t="s">
        <v>772</v>
      </c>
      <c r="D1174" s="137"/>
      <c r="E1174" s="298"/>
      <c r="F1174" s="71">
        <v>11380721001</v>
      </c>
      <c r="G1174" s="299" t="s">
        <v>800</v>
      </c>
      <c r="H1174" s="102"/>
      <c r="I1174" s="298" t="s">
        <v>115</v>
      </c>
      <c r="J1174" s="298">
        <v>1</v>
      </c>
      <c r="K1174" s="107">
        <v>19.222313278527746</v>
      </c>
      <c r="L1174" s="107">
        <f t="shared" si="308"/>
        <v>23.07</v>
      </c>
      <c r="M1174" s="104">
        <f t="shared" si="309"/>
        <v>0</v>
      </c>
      <c r="N1174" s="105">
        <f t="shared" si="310"/>
        <v>19.222313278527746</v>
      </c>
      <c r="O1174" s="105">
        <f t="shared" si="311"/>
        <v>0</v>
      </c>
      <c r="P1174" s="106">
        <f t="shared" si="312"/>
        <v>23.07</v>
      </c>
      <c r="Q1174" s="106">
        <f t="shared" si="313"/>
        <v>0</v>
      </c>
    </row>
    <row r="1175" spans="2:17" ht="14.45" customHeight="1">
      <c r="B1175" s="300"/>
      <c r="C1175" s="297" t="s">
        <v>772</v>
      </c>
      <c r="D1175" s="137"/>
      <c r="E1175" s="298"/>
      <c r="F1175" s="71">
        <v>12474741001</v>
      </c>
      <c r="G1175" s="299" t="s">
        <v>801</v>
      </c>
      <c r="H1175" s="102"/>
      <c r="I1175" s="298" t="s">
        <v>115</v>
      </c>
      <c r="J1175" s="298">
        <v>1</v>
      </c>
      <c r="K1175" s="107">
        <v>86.486620432515068</v>
      </c>
      <c r="L1175" s="107">
        <f t="shared" si="308"/>
        <v>103.78</v>
      </c>
      <c r="M1175" s="104">
        <f t="shared" si="309"/>
        <v>0</v>
      </c>
      <c r="N1175" s="105">
        <f t="shared" si="310"/>
        <v>86.486620432515068</v>
      </c>
      <c r="O1175" s="105">
        <f t="shared" si="311"/>
        <v>0</v>
      </c>
      <c r="P1175" s="106">
        <f t="shared" si="312"/>
        <v>103.78</v>
      </c>
      <c r="Q1175" s="106">
        <f t="shared" si="313"/>
        <v>0</v>
      </c>
    </row>
    <row r="1176" spans="2:17" ht="14.45" customHeight="1">
      <c r="B1176" s="300"/>
      <c r="C1176" s="297" t="s">
        <v>772</v>
      </c>
      <c r="D1176" s="137"/>
      <c r="E1176" s="298"/>
      <c r="F1176" s="71">
        <v>12474641001</v>
      </c>
      <c r="G1176" s="299" t="s">
        <v>802</v>
      </c>
      <c r="H1176" s="102"/>
      <c r="I1176" s="298" t="s">
        <v>115</v>
      </c>
      <c r="J1176" s="298">
        <v>1</v>
      </c>
      <c r="K1176" s="107">
        <v>25.027617360493441</v>
      </c>
      <c r="L1176" s="107">
        <f t="shared" si="308"/>
        <v>30.03</v>
      </c>
      <c r="M1176" s="104">
        <f t="shared" si="309"/>
        <v>0</v>
      </c>
      <c r="N1176" s="105">
        <f t="shared" si="310"/>
        <v>25.027617360493441</v>
      </c>
      <c r="O1176" s="105">
        <f t="shared" si="311"/>
        <v>0</v>
      </c>
      <c r="P1176" s="106">
        <f t="shared" si="312"/>
        <v>30.03</v>
      </c>
      <c r="Q1176" s="106">
        <f t="shared" si="313"/>
        <v>0</v>
      </c>
    </row>
    <row r="1177" spans="2:17" ht="14.45" customHeight="1">
      <c r="B1177" s="300"/>
      <c r="C1177" s="297"/>
      <c r="D1177" s="137"/>
      <c r="E1177" s="298"/>
      <c r="F1177" s="71"/>
      <c r="G1177" s="299"/>
      <c r="H1177" s="102"/>
      <c r="I1177" s="298"/>
      <c r="J1177" s="298"/>
      <c r="K1177" s="107"/>
      <c r="L1177" s="107"/>
      <c r="M1177" s="104"/>
      <c r="N1177" s="105"/>
      <c r="O1177" s="105"/>
      <c r="P1177" s="106"/>
      <c r="Q1177" s="106"/>
    </row>
    <row r="1178" spans="2:17" ht="14.45" customHeight="1">
      <c r="B1178" s="288"/>
      <c r="C1178" s="289" t="s">
        <v>772</v>
      </c>
      <c r="D1178" s="91" t="s">
        <v>23</v>
      </c>
      <c r="E1178" s="290"/>
      <c r="F1178" s="93">
        <v>12474841001</v>
      </c>
      <c r="G1178" s="291" t="s">
        <v>803</v>
      </c>
      <c r="H1178" s="95"/>
      <c r="I1178" s="290" t="s">
        <v>115</v>
      </c>
      <c r="J1178" s="290">
        <v>1</v>
      </c>
      <c r="K1178" s="96">
        <v>8.480432328762241</v>
      </c>
      <c r="L1178" s="96">
        <f>ROUND((K1178*$C$3),2)</f>
        <v>10.18</v>
      </c>
      <c r="M1178" s="97">
        <f>L1178*H1178</f>
        <v>0</v>
      </c>
      <c r="N1178" s="98">
        <f>K1178*(1-$F$5-$F$7)*(1-$F$9)*(1+$F$11)</f>
        <v>8.480432328762241</v>
      </c>
      <c r="O1178" s="98">
        <f>N1178*H1178</f>
        <v>0</v>
      </c>
      <c r="P1178" s="99">
        <f>ROUND((N1178*$C$3),2)</f>
        <v>10.18</v>
      </c>
      <c r="Q1178" s="99">
        <f>P1178*H1178</f>
        <v>0</v>
      </c>
    </row>
    <row r="1179" spans="2:17" ht="14.45" customHeight="1">
      <c r="B1179" s="288"/>
      <c r="C1179" s="289" t="s">
        <v>772</v>
      </c>
      <c r="D1179" s="91" t="s">
        <v>23</v>
      </c>
      <c r="E1179" s="290"/>
      <c r="F1179" s="93">
        <v>12474941001</v>
      </c>
      <c r="G1179" s="291" t="s">
        <v>804</v>
      </c>
      <c r="H1179" s="95"/>
      <c r="I1179" s="290" t="s">
        <v>115</v>
      </c>
      <c r="J1179" s="290">
        <v>1</v>
      </c>
      <c r="K1179" s="96">
        <v>9.9007323773191676</v>
      </c>
      <c r="L1179" s="96">
        <f>ROUND((K1179*$C$3),2)</f>
        <v>11.88</v>
      </c>
      <c r="M1179" s="97">
        <f>L1179*H1179</f>
        <v>0</v>
      </c>
      <c r="N1179" s="98">
        <f>K1179*(1-$F$5-$F$7)*(1-$F$9)*(1+$F$11)</f>
        <v>9.9007323773191676</v>
      </c>
      <c r="O1179" s="98">
        <f>N1179*H1179</f>
        <v>0</v>
      </c>
      <c r="P1179" s="99">
        <f>ROUND((N1179*$C$3),2)</f>
        <v>11.88</v>
      </c>
      <c r="Q1179" s="99">
        <f>P1179*H1179</f>
        <v>0</v>
      </c>
    </row>
    <row r="1180" spans="2:17" ht="14.45" customHeight="1">
      <c r="B1180" s="288"/>
      <c r="C1180" s="289"/>
      <c r="D1180" s="137"/>
      <c r="E1180" s="290"/>
      <c r="F1180" s="93"/>
      <c r="G1180" s="291"/>
      <c r="H1180" s="95"/>
      <c r="I1180" s="290"/>
      <c r="J1180" s="290"/>
      <c r="K1180" s="96"/>
      <c r="L1180" s="96"/>
      <c r="M1180" s="97"/>
      <c r="N1180" s="98"/>
      <c r="O1180" s="98"/>
      <c r="P1180" s="99"/>
      <c r="Q1180" s="99"/>
    </row>
    <row r="1181" spans="2:17" ht="14.45" customHeight="1">
      <c r="B1181" s="296"/>
      <c r="C1181" s="297" t="s">
        <v>772</v>
      </c>
      <c r="D1181" s="137"/>
      <c r="E1181" s="298"/>
      <c r="F1181" s="71">
        <v>12283961001</v>
      </c>
      <c r="G1181" s="299" t="s">
        <v>683</v>
      </c>
      <c r="H1181" s="102"/>
      <c r="I1181" s="298" t="s">
        <v>115</v>
      </c>
      <c r="J1181" s="298">
        <v>1</v>
      </c>
      <c r="K1181" s="107">
        <v>197.60096792059011</v>
      </c>
      <c r="L1181" s="107">
        <f>ROUND((K1181*$C$3),2)</f>
        <v>237.12</v>
      </c>
      <c r="M1181" s="104">
        <f>L1181*H1181</f>
        <v>0</v>
      </c>
      <c r="N1181" s="105">
        <f>K1181*(1-$F$5-$F$7)*(1-$F$9)*(1+$F$11)</f>
        <v>197.60096792059011</v>
      </c>
      <c r="O1181" s="105">
        <f>N1181*H1181</f>
        <v>0</v>
      </c>
      <c r="P1181" s="106">
        <f>ROUND((N1181*$C$3),2)</f>
        <v>237.12</v>
      </c>
      <c r="Q1181" s="106">
        <f>P1181*H1181</f>
        <v>0</v>
      </c>
    </row>
    <row r="1182" spans="2:17" ht="14.45" customHeight="1">
      <c r="B1182" s="288"/>
      <c r="C1182" s="289" t="s">
        <v>772</v>
      </c>
      <c r="D1182" s="91" t="s">
        <v>23</v>
      </c>
      <c r="E1182" s="290"/>
      <c r="F1182" s="93">
        <v>12446211001</v>
      </c>
      <c r="G1182" s="291" t="s">
        <v>805</v>
      </c>
      <c r="H1182" s="95"/>
      <c r="I1182" s="290" t="s">
        <v>115</v>
      </c>
      <c r="J1182" s="290">
        <v>1</v>
      </c>
      <c r="K1182" s="96">
        <v>285.59062432682077</v>
      </c>
      <c r="L1182" s="96">
        <f>ROUND((K1182*$C$3),2)</f>
        <v>342.71</v>
      </c>
      <c r="M1182" s="97">
        <f>L1182*H1182</f>
        <v>0</v>
      </c>
      <c r="N1182" s="98">
        <f>K1182*(1-$F$5-$F$7)*(1-$F$9)*(1+$F$11)</f>
        <v>285.59062432682077</v>
      </c>
      <c r="O1182" s="98">
        <f>N1182*H1182</f>
        <v>0</v>
      </c>
      <c r="P1182" s="99">
        <f>ROUND((N1182*$C$3),2)</f>
        <v>342.71</v>
      </c>
      <c r="Q1182" s="99">
        <f>P1182*H1182</f>
        <v>0</v>
      </c>
    </row>
    <row r="1183" spans="2:17" ht="14.45" customHeight="1">
      <c r="B1183" s="296"/>
      <c r="C1183" s="300"/>
      <c r="D1183" s="137"/>
      <c r="E1183" s="298"/>
      <c r="F1183" s="71"/>
      <c r="G1183" s="299"/>
      <c r="H1183" s="102"/>
      <c r="I1183" s="298"/>
      <c r="J1183" s="298"/>
      <c r="K1183" s="107"/>
      <c r="L1183" s="107"/>
      <c r="M1183" s="104"/>
      <c r="N1183" s="105"/>
      <c r="O1183" s="105"/>
      <c r="P1183" s="106"/>
      <c r="Q1183" s="106"/>
    </row>
    <row r="1184" spans="2:17" ht="14.45" customHeight="1">
      <c r="B1184" s="288"/>
      <c r="C1184" s="289" t="s">
        <v>772</v>
      </c>
      <c r="D1184" s="91" t="s">
        <v>23</v>
      </c>
      <c r="E1184" s="290"/>
      <c r="F1184" s="93">
        <v>12035971001</v>
      </c>
      <c r="G1184" s="291" t="s">
        <v>806</v>
      </c>
      <c r="H1184" s="95"/>
      <c r="I1184" s="290" t="s">
        <v>115</v>
      </c>
      <c r="J1184" s="290">
        <v>1</v>
      </c>
      <c r="K1184" s="96">
        <v>4136.7962579328005</v>
      </c>
      <c r="L1184" s="96">
        <f>ROUND((K1184*$C$3),2)</f>
        <v>4964.16</v>
      </c>
      <c r="M1184" s="97">
        <f>L1184*H1184</f>
        <v>0</v>
      </c>
      <c r="N1184" s="98">
        <f>K1184*(1-$F$5-$F$7)*(1-$F$9)*(1+$F$11)</f>
        <v>4136.7962579328005</v>
      </c>
      <c r="O1184" s="98">
        <f>N1184*H1184</f>
        <v>0</v>
      </c>
      <c r="P1184" s="99">
        <f>ROUND((N1184*$C$3),2)</f>
        <v>4964.16</v>
      </c>
      <c r="Q1184" s="99">
        <f>P1184*H1184</f>
        <v>0</v>
      </c>
    </row>
    <row r="1185" spans="2:17" ht="14.45" customHeight="1">
      <c r="B1185" s="296"/>
      <c r="C1185" s="297" t="s">
        <v>772</v>
      </c>
      <c r="D1185" s="137"/>
      <c r="E1185" s="298"/>
      <c r="F1185" s="71">
        <v>12036191001</v>
      </c>
      <c r="G1185" s="299" t="s">
        <v>807</v>
      </c>
      <c r="H1185" s="102"/>
      <c r="I1185" s="298" t="s">
        <v>115</v>
      </c>
      <c r="J1185" s="298">
        <v>1</v>
      </c>
      <c r="K1185" s="107">
        <v>167.99529603465098</v>
      </c>
      <c r="L1185" s="107">
        <f>ROUND((K1185*$C$3),2)</f>
        <v>201.59</v>
      </c>
      <c r="M1185" s="104">
        <f>L1185*H1185</f>
        <v>0</v>
      </c>
      <c r="N1185" s="105">
        <f>K1185*(1-$F$5-$F$7)*(1-$F$9)*(1+$F$11)</f>
        <v>167.99529603465098</v>
      </c>
      <c r="O1185" s="105">
        <f>N1185*H1185</f>
        <v>0</v>
      </c>
      <c r="P1185" s="106">
        <f>ROUND((N1185*$C$3),2)</f>
        <v>201.59</v>
      </c>
      <c r="Q1185" s="106">
        <f>P1185*H1185</f>
        <v>0</v>
      </c>
    </row>
    <row r="1186" spans="2:17" ht="14.45" customHeight="1">
      <c r="B1186" s="296"/>
      <c r="C1186" s="297"/>
      <c r="D1186" s="137"/>
      <c r="E1186" s="298"/>
      <c r="F1186" s="71"/>
      <c r="G1186" s="299"/>
      <c r="H1186" s="102"/>
      <c r="I1186" s="298"/>
      <c r="J1186" s="298"/>
      <c r="K1186" s="107"/>
      <c r="L1186" s="107"/>
      <c r="M1186" s="104"/>
      <c r="N1186" s="105"/>
      <c r="O1186" s="105"/>
      <c r="P1186" s="106"/>
      <c r="Q1186" s="106"/>
    </row>
    <row r="1187" spans="2:17" ht="14.45" customHeight="1">
      <c r="B1187" s="288" t="s">
        <v>450</v>
      </c>
      <c r="C1187" s="289" t="s">
        <v>772</v>
      </c>
      <c r="D1187" s="91" t="s">
        <v>23</v>
      </c>
      <c r="E1187" s="290"/>
      <c r="F1187" s="93">
        <v>12168201001</v>
      </c>
      <c r="G1187" s="291" t="s">
        <v>808</v>
      </c>
      <c r="H1187" s="95"/>
      <c r="I1187" s="290" t="s">
        <v>115</v>
      </c>
      <c r="J1187" s="290">
        <v>1</v>
      </c>
      <c r="K1187" s="96">
        <v>2068.3981289664002</v>
      </c>
      <c r="L1187" s="96">
        <f>ROUND((K1187*$C$3),2)</f>
        <v>2482.08</v>
      </c>
      <c r="M1187" s="97">
        <f>L1187*H1187</f>
        <v>0</v>
      </c>
      <c r="N1187" s="98">
        <f>K1187*(1-$F$5-$F$7)*(1-$F$9)*(1+$F$11)</f>
        <v>2068.3981289664002</v>
      </c>
      <c r="O1187" s="98">
        <f>N1187*H1187</f>
        <v>0</v>
      </c>
      <c r="P1187" s="99">
        <f>ROUND((N1187*$C$3),2)</f>
        <v>2482.08</v>
      </c>
      <c r="Q1187" s="99">
        <f>P1187*H1187</f>
        <v>0</v>
      </c>
    </row>
    <row r="1188" spans="2:17" ht="14.45" customHeight="1">
      <c r="B1188" s="292"/>
      <c r="C1188" s="297"/>
      <c r="D1188" s="137"/>
      <c r="E1188" s="298"/>
      <c r="F1188" s="71"/>
      <c r="G1188" s="299"/>
      <c r="H1188" s="102"/>
      <c r="I1188" s="290"/>
      <c r="J1188" s="298"/>
      <c r="K1188" s="107"/>
      <c r="L1188" s="107"/>
      <c r="M1188" s="104"/>
      <c r="N1188" s="105"/>
      <c r="O1188" s="105"/>
      <c r="P1188" s="106"/>
      <c r="Q1188" s="106"/>
    </row>
    <row r="1189" spans="2:17" ht="14.45" customHeight="1">
      <c r="B1189" s="292"/>
      <c r="C1189" s="289" t="s">
        <v>772</v>
      </c>
      <c r="D1189" s="91" t="s">
        <v>23</v>
      </c>
      <c r="E1189" s="290"/>
      <c r="F1189" s="93">
        <v>11519531002</v>
      </c>
      <c r="G1189" s="291" t="s">
        <v>809</v>
      </c>
      <c r="H1189" s="102"/>
      <c r="I1189" s="290" t="s">
        <v>115</v>
      </c>
      <c r="J1189" s="290">
        <v>1</v>
      </c>
      <c r="K1189" s="96">
        <v>3457.8613466880001</v>
      </c>
      <c r="L1189" s="96">
        <f>ROUND((K1189*$C$3),2)</f>
        <v>4149.43</v>
      </c>
      <c r="M1189" s="97">
        <f>L1189*H1189</f>
        <v>0</v>
      </c>
      <c r="N1189" s="98">
        <f>K1189*(1-$F$5-$F$7)*(1-$F$9)*(1+$F$11)</f>
        <v>3457.8613466880001</v>
      </c>
      <c r="O1189" s="98">
        <f>N1189*H1189</f>
        <v>0</v>
      </c>
      <c r="P1189" s="99">
        <f>ROUND((N1189*$C$3),2)</f>
        <v>4149.43</v>
      </c>
      <c r="Q1189" s="99">
        <f>P1189*H1189</f>
        <v>0</v>
      </c>
    </row>
    <row r="1190" spans="2:17" ht="14.45" customHeight="1">
      <c r="B1190" s="292"/>
      <c r="C1190" s="297"/>
      <c r="D1190" s="137"/>
      <c r="E1190" s="298"/>
      <c r="F1190" s="71"/>
      <c r="G1190" s="299"/>
      <c r="H1190" s="102"/>
      <c r="I1190" s="298"/>
      <c r="J1190" s="298"/>
      <c r="K1190" s="107"/>
      <c r="L1190" s="107"/>
      <c r="M1190" s="104"/>
      <c r="N1190" s="105"/>
      <c r="O1190" s="105"/>
      <c r="P1190" s="106"/>
      <c r="Q1190" s="106"/>
    </row>
    <row r="1191" spans="2:17" ht="14.45" customHeight="1">
      <c r="B1191" s="288"/>
      <c r="C1191" s="289" t="s">
        <v>772</v>
      </c>
      <c r="D1191" s="91" t="s">
        <v>23</v>
      </c>
      <c r="E1191" s="290"/>
      <c r="F1191" s="93">
        <v>11051801001</v>
      </c>
      <c r="G1191" s="291" t="s">
        <v>810</v>
      </c>
      <c r="H1191" s="95"/>
      <c r="I1191" s="290" t="s">
        <v>115</v>
      </c>
      <c r="J1191" s="290">
        <v>1</v>
      </c>
      <c r="K1191" s="96">
        <v>834.69700876800005</v>
      </c>
      <c r="L1191" s="96">
        <f>ROUND((K1191*$C$3),2)</f>
        <v>1001.64</v>
      </c>
      <c r="M1191" s="97">
        <f>L1191*H1191</f>
        <v>0</v>
      </c>
      <c r="N1191" s="98">
        <f>K1191*(1-$F$5-$F$7)*(1-$F$9)*(1+$F$11)</f>
        <v>834.69700876800005</v>
      </c>
      <c r="O1191" s="98">
        <f>N1191*H1191</f>
        <v>0</v>
      </c>
      <c r="P1191" s="99">
        <f>ROUND((N1191*$C$3),2)</f>
        <v>1001.64</v>
      </c>
      <c r="Q1191" s="99">
        <f>P1191*H1191</f>
        <v>0</v>
      </c>
    </row>
    <row r="1192" spans="2:17" ht="14.45" customHeight="1">
      <c r="B1192" s="292"/>
      <c r="C1192" s="297"/>
      <c r="D1192" s="137"/>
      <c r="E1192" s="298"/>
      <c r="F1192" s="71"/>
      <c r="G1192" s="299"/>
      <c r="H1192" s="102"/>
      <c r="I1192" s="298"/>
      <c r="J1192" s="298"/>
      <c r="K1192" s="107"/>
      <c r="L1192" s="107"/>
      <c r="M1192" s="104"/>
      <c r="N1192" s="105"/>
      <c r="O1192" s="105"/>
      <c r="P1192" s="106"/>
      <c r="Q1192" s="106"/>
    </row>
    <row r="1193" spans="2:17" ht="14.45" customHeight="1">
      <c r="B1193" s="288"/>
      <c r="C1193" s="91" t="s">
        <v>772</v>
      </c>
      <c r="D1193" s="91" t="s">
        <v>23</v>
      </c>
      <c r="E1193" s="290"/>
      <c r="F1193" s="93">
        <v>11051631001</v>
      </c>
      <c r="G1193" s="291" t="s">
        <v>811</v>
      </c>
      <c r="H1193" s="95"/>
      <c r="I1193" s="290" t="s">
        <v>115</v>
      </c>
      <c r="J1193" s="290">
        <v>1</v>
      </c>
      <c r="K1193" s="96">
        <v>74.235846719999998</v>
      </c>
      <c r="L1193" s="96">
        <f>ROUND((K1193*$C$3),2)</f>
        <v>89.08</v>
      </c>
      <c r="M1193" s="97">
        <f>L1193*H1193</f>
        <v>0</v>
      </c>
      <c r="N1193" s="98">
        <f>K1193*(1-$F$5-$F$7)*(1-$F$9)*(1+$F$11)</f>
        <v>74.235846719999998</v>
      </c>
      <c r="O1193" s="98">
        <f>N1193*H1193</f>
        <v>0</v>
      </c>
      <c r="P1193" s="99">
        <f>ROUND((N1193*$C$3),2)</f>
        <v>89.08</v>
      </c>
      <c r="Q1193" s="99">
        <f>P1193*H1193</f>
        <v>0</v>
      </c>
    </row>
    <row r="1194" spans="2:17" ht="14.45" customHeight="1">
      <c r="B1194" s="292"/>
      <c r="C1194" s="91" t="s">
        <v>772</v>
      </c>
      <c r="D1194" s="91" t="s">
        <v>23</v>
      </c>
      <c r="E1194" s="290"/>
      <c r="F1194" s="93" t="s">
        <v>812</v>
      </c>
      <c r="G1194" s="291" t="s">
        <v>813</v>
      </c>
      <c r="H1194" s="95"/>
      <c r="I1194" s="290" t="s">
        <v>115</v>
      </c>
      <c r="J1194" s="290">
        <v>1</v>
      </c>
      <c r="K1194" s="96">
        <v>74.235846719999998</v>
      </c>
      <c r="L1194" s="96">
        <f>ROUND((K1194*$C$3),2)</f>
        <v>89.08</v>
      </c>
      <c r="M1194" s="97">
        <f>L1194*H1194</f>
        <v>0</v>
      </c>
      <c r="N1194" s="98">
        <f>K1194*(1-$F$5-$F$7)*(1-$F$9)*(1+$F$11)</f>
        <v>74.235846719999998</v>
      </c>
      <c r="O1194" s="98">
        <f>N1194*H1194</f>
        <v>0</v>
      </c>
      <c r="P1194" s="99">
        <f>ROUND((N1194*$C$3),2)</f>
        <v>89.08</v>
      </c>
      <c r="Q1194" s="99">
        <f>P1194*H1194</f>
        <v>0</v>
      </c>
    </row>
    <row r="1195" spans="2:17" ht="14.45" customHeight="1">
      <c r="B1195" s="288"/>
      <c r="C1195" s="289" t="s">
        <v>772</v>
      </c>
      <c r="D1195" s="91" t="s">
        <v>23</v>
      </c>
      <c r="E1195" s="290"/>
      <c r="F1195" s="93">
        <v>11051651001</v>
      </c>
      <c r="G1195" s="291" t="s">
        <v>814</v>
      </c>
      <c r="H1195" s="95"/>
      <c r="I1195" s="290" t="s">
        <v>115</v>
      </c>
      <c r="J1195" s="290">
        <v>1</v>
      </c>
      <c r="K1195" s="96">
        <v>86.826344976000001</v>
      </c>
      <c r="L1195" s="96">
        <f>ROUND((K1195*$C$3),2)</f>
        <v>104.19</v>
      </c>
      <c r="M1195" s="97">
        <f>L1195*H1195</f>
        <v>0</v>
      </c>
      <c r="N1195" s="98">
        <f>K1195*(1-$F$5-$F$7)*(1-$F$9)*(1+$F$11)</f>
        <v>86.826344976000001</v>
      </c>
      <c r="O1195" s="98">
        <f>N1195*H1195</f>
        <v>0</v>
      </c>
      <c r="P1195" s="99">
        <f>ROUND((N1195*$C$3),2)</f>
        <v>104.19</v>
      </c>
      <c r="Q1195" s="99">
        <f>P1195*H1195</f>
        <v>0</v>
      </c>
    </row>
    <row r="1196" spans="2:17" ht="14.45" customHeight="1">
      <c r="B1196" s="288"/>
      <c r="C1196" s="289" t="s">
        <v>772</v>
      </c>
      <c r="D1196" s="91" t="s">
        <v>23</v>
      </c>
      <c r="E1196" s="290"/>
      <c r="F1196" s="93">
        <v>11051661001</v>
      </c>
      <c r="G1196" s="291" t="s">
        <v>815</v>
      </c>
      <c r="H1196" s="95"/>
      <c r="I1196" s="290" t="s">
        <v>115</v>
      </c>
      <c r="J1196" s="290">
        <v>1</v>
      </c>
      <c r="K1196" s="96">
        <v>96.642247632000007</v>
      </c>
      <c r="L1196" s="96">
        <f>ROUND((K1196*$C$3),2)</f>
        <v>115.97</v>
      </c>
      <c r="M1196" s="97">
        <f>L1196*H1196</f>
        <v>0</v>
      </c>
      <c r="N1196" s="98">
        <f>K1196*(1-$F$5-$F$7)*(1-$F$9)*(1+$F$11)</f>
        <v>96.642247632000007</v>
      </c>
      <c r="O1196" s="98">
        <f>N1196*H1196</f>
        <v>0</v>
      </c>
      <c r="P1196" s="99">
        <f>ROUND((N1196*$C$3),2)</f>
        <v>115.97</v>
      </c>
      <c r="Q1196" s="99">
        <f>P1196*H1196</f>
        <v>0</v>
      </c>
    </row>
    <row r="1197" spans="2:17" ht="14.45" customHeight="1">
      <c r="B1197" s="292"/>
      <c r="C1197" s="297"/>
      <c r="D1197" s="137"/>
      <c r="E1197" s="298"/>
      <c r="F1197" s="71"/>
      <c r="G1197" s="299"/>
      <c r="H1197" s="102"/>
      <c r="I1197" s="298"/>
      <c r="J1197" s="298"/>
      <c r="K1197" s="107"/>
      <c r="L1197" s="107"/>
      <c r="M1197" s="104"/>
      <c r="N1197" s="105"/>
      <c r="O1197" s="105"/>
      <c r="P1197" s="106"/>
      <c r="Q1197" s="106"/>
    </row>
    <row r="1198" spans="2:17" ht="14.45" customHeight="1">
      <c r="B1198" s="288"/>
      <c r="C1198" s="289" t="s">
        <v>772</v>
      </c>
      <c r="D1198" s="91" t="s">
        <v>23</v>
      </c>
      <c r="E1198" s="290"/>
      <c r="F1198" s="93">
        <v>11051031001</v>
      </c>
      <c r="G1198" s="291" t="s">
        <v>816</v>
      </c>
      <c r="H1198" s="95"/>
      <c r="I1198" s="290" t="s">
        <v>115</v>
      </c>
      <c r="J1198" s="290">
        <v>1</v>
      </c>
      <c r="K1198" s="96">
        <v>65.357140799999996</v>
      </c>
      <c r="L1198" s="96">
        <f>ROUND((K1198*$C$3),2)</f>
        <v>78.430000000000007</v>
      </c>
      <c r="M1198" s="97">
        <f>L1198*H1198</f>
        <v>0</v>
      </c>
      <c r="N1198" s="98">
        <f>K1198*(1-$F$5-$F$7)*(1-$F$9)*(1+$F$11)</f>
        <v>65.357140799999996</v>
      </c>
      <c r="O1198" s="98">
        <f>N1198*H1198</f>
        <v>0</v>
      </c>
      <c r="P1198" s="99">
        <f>ROUND((N1198*$C$3),2)</f>
        <v>78.430000000000007</v>
      </c>
      <c r="Q1198" s="99">
        <f>P1198*H1198</f>
        <v>0</v>
      </c>
    </row>
    <row r="1199" spans="2:17" ht="14.45" customHeight="1">
      <c r="B1199" s="288"/>
      <c r="C1199" s="289" t="s">
        <v>772</v>
      </c>
      <c r="D1199" s="91" t="s">
        <v>23</v>
      </c>
      <c r="E1199" s="290"/>
      <c r="F1199" s="93">
        <v>11051621001</v>
      </c>
      <c r="G1199" s="291" t="s">
        <v>817</v>
      </c>
      <c r="H1199" s="95"/>
      <c r="I1199" s="290" t="s">
        <v>115</v>
      </c>
      <c r="J1199" s="290">
        <v>1</v>
      </c>
      <c r="K1199" s="96">
        <v>69.278569248000011</v>
      </c>
      <c r="L1199" s="96">
        <f>ROUND((K1199*$C$3),2)</f>
        <v>83.13</v>
      </c>
      <c r="M1199" s="97">
        <f>L1199*H1199</f>
        <v>0</v>
      </c>
      <c r="N1199" s="98">
        <f>K1199*(1-$F$5-$F$7)*(1-$F$9)*(1+$F$11)</f>
        <v>69.278569248000011</v>
      </c>
      <c r="O1199" s="98">
        <f>N1199*H1199</f>
        <v>0</v>
      </c>
      <c r="P1199" s="99">
        <f>ROUND((N1199*$C$3),2)</f>
        <v>83.13</v>
      </c>
      <c r="Q1199" s="99">
        <f>P1199*H1199</f>
        <v>0</v>
      </c>
    </row>
    <row r="1200" spans="2:17" ht="26.45" customHeight="1">
      <c r="B1200" s="296"/>
      <c r="C1200" s="297" t="s">
        <v>772</v>
      </c>
      <c r="D1200" s="137"/>
      <c r="E1200" s="298"/>
      <c r="F1200" s="71">
        <v>12174781001</v>
      </c>
      <c r="G1200" s="299" t="s">
        <v>818</v>
      </c>
      <c r="H1200" s="102"/>
      <c r="I1200" s="298" t="s">
        <v>115</v>
      </c>
      <c r="J1200" s="298">
        <v>1</v>
      </c>
      <c r="K1200" s="107">
        <v>5515.7283439104003</v>
      </c>
      <c r="L1200" s="107">
        <f>ROUND((K1200*$C$3),2)</f>
        <v>6618.87</v>
      </c>
      <c r="M1200" s="104">
        <f>L1200*H1200</f>
        <v>0</v>
      </c>
      <c r="N1200" s="105">
        <f>K1200*(1-$F$5-$F$7)*(1-$F$9)*(1+$F$11)</f>
        <v>5515.7283439104003</v>
      </c>
      <c r="O1200" s="105">
        <f>N1200*H1200</f>
        <v>0</v>
      </c>
      <c r="P1200" s="106">
        <f>ROUND((N1200*$C$3),2)</f>
        <v>6618.87</v>
      </c>
      <c r="Q1200" s="106">
        <f>P1200*H1200</f>
        <v>0</v>
      </c>
    </row>
    <row r="1201" spans="2:17" ht="14.45" customHeight="1">
      <c r="B1201" s="301"/>
      <c r="C1201" s="289"/>
      <c r="D1201" s="137"/>
      <c r="E1201" s="290"/>
      <c r="F1201" s="93"/>
      <c r="G1201" s="291"/>
      <c r="H1201" s="95"/>
      <c r="I1201" s="290"/>
      <c r="J1201" s="290"/>
      <c r="K1201" s="96"/>
      <c r="L1201" s="96"/>
      <c r="M1201" s="97"/>
      <c r="N1201" s="98"/>
      <c r="O1201" s="98"/>
      <c r="P1201" s="99"/>
      <c r="Q1201" s="99"/>
    </row>
    <row r="1202" spans="2:17" ht="14.45" customHeight="1">
      <c r="B1202" s="296"/>
      <c r="C1202" s="297" t="s">
        <v>772</v>
      </c>
      <c r="D1202" s="137"/>
      <c r="E1202" s="298"/>
      <c r="F1202" s="71">
        <v>12036231001</v>
      </c>
      <c r="G1202" s="299" t="s">
        <v>819</v>
      </c>
      <c r="H1202" s="102"/>
      <c r="I1202" s="298" t="s">
        <v>115</v>
      </c>
      <c r="J1202" s="298">
        <v>1</v>
      </c>
      <c r="K1202" s="107">
        <v>216.67159866966028</v>
      </c>
      <c r="L1202" s="107">
        <f>ROUND((K1202*$C$3),2)</f>
        <v>260.01</v>
      </c>
      <c r="M1202" s="104">
        <f>L1202*H1202</f>
        <v>0</v>
      </c>
      <c r="N1202" s="105">
        <f>K1202*(1-$F$5-$F$7)*(1-$F$9)*(1+$F$11)</f>
        <v>216.67159866966028</v>
      </c>
      <c r="O1202" s="105">
        <f>N1202*H1202</f>
        <v>0</v>
      </c>
      <c r="P1202" s="106">
        <f>ROUND((N1202*$C$3),2)</f>
        <v>260.01</v>
      </c>
      <c r="Q1202" s="106">
        <f>P1202*H1202</f>
        <v>0</v>
      </c>
    </row>
    <row r="1203" spans="2:17" ht="14.45" customHeight="1">
      <c r="B1203" s="296"/>
      <c r="C1203" s="297" t="s">
        <v>772</v>
      </c>
      <c r="D1203" s="137"/>
      <c r="E1203" s="298"/>
      <c r="F1203" s="71">
        <v>12036091001</v>
      </c>
      <c r="G1203" s="299" t="s">
        <v>820</v>
      </c>
      <c r="H1203" s="102"/>
      <c r="I1203" s="298" t="s">
        <v>115</v>
      </c>
      <c r="J1203" s="298">
        <v>1</v>
      </c>
      <c r="K1203" s="107">
        <v>190.09957737287195</v>
      </c>
      <c r="L1203" s="107">
        <f>ROUND((K1203*$C$3),2)</f>
        <v>228.12</v>
      </c>
      <c r="M1203" s="104">
        <f>L1203*H1203</f>
        <v>0</v>
      </c>
      <c r="N1203" s="105">
        <f>K1203*(1-$F$5-$F$7)*(1-$F$9)*(1+$F$11)</f>
        <v>190.09957737287195</v>
      </c>
      <c r="O1203" s="105">
        <f>N1203*H1203</f>
        <v>0</v>
      </c>
      <c r="P1203" s="106">
        <f>ROUND((N1203*$C$3),2)</f>
        <v>228.12</v>
      </c>
      <c r="Q1203" s="106">
        <f>P1203*H1203</f>
        <v>0</v>
      </c>
    </row>
    <row r="1204" spans="2:17" s="401" customFormat="1" ht="14.45" customHeight="1">
      <c r="B1204" s="292" t="s">
        <v>76</v>
      </c>
      <c r="C1204" s="293" t="s">
        <v>772</v>
      </c>
      <c r="D1204" s="168"/>
      <c r="E1204" s="294"/>
      <c r="F1204" s="115">
        <v>12036211001</v>
      </c>
      <c r="G1204" s="295" t="s">
        <v>821</v>
      </c>
      <c r="H1204" s="117"/>
      <c r="I1204" s="294" t="s">
        <v>115</v>
      </c>
      <c r="J1204" s="294">
        <v>1</v>
      </c>
      <c r="K1204" s="243">
        <v>395.13298923688137</v>
      </c>
      <c r="L1204" s="243">
        <f>ROUND((K1204*$C$3),2)</f>
        <v>474.16</v>
      </c>
      <c r="M1204" s="118">
        <f>L1204*H1204</f>
        <v>0</v>
      </c>
      <c r="N1204" s="119">
        <f>K1204*(1-$F$5-$F$7)*(1-$F$9)*(1+$F$11)</f>
        <v>395.13298923688137</v>
      </c>
      <c r="O1204" s="119">
        <f>N1204*H1204</f>
        <v>0</v>
      </c>
      <c r="P1204" s="120">
        <f>ROUND((N1204*$C$3),2)</f>
        <v>474.16</v>
      </c>
      <c r="Q1204" s="120">
        <f>P1204*H1204</f>
        <v>0</v>
      </c>
    </row>
    <row r="1205" spans="2:17" ht="14.45" customHeight="1">
      <c r="B1205" s="292"/>
      <c r="C1205" s="297"/>
      <c r="D1205" s="137"/>
      <c r="E1205" s="298"/>
      <c r="F1205" s="71"/>
      <c r="G1205" s="299"/>
      <c r="H1205" s="102"/>
      <c r="I1205" s="298"/>
      <c r="J1205" s="298"/>
      <c r="K1205" s="107"/>
      <c r="L1205" s="107"/>
      <c r="M1205" s="104"/>
      <c r="N1205" s="105"/>
      <c r="O1205" s="105"/>
      <c r="P1205" s="106"/>
      <c r="Q1205" s="106"/>
    </row>
    <row r="1206" spans="2:17" ht="14.45" customHeight="1">
      <c r="B1206" s="288"/>
      <c r="C1206" s="289" t="s">
        <v>772</v>
      </c>
      <c r="D1206" s="91" t="s">
        <v>23</v>
      </c>
      <c r="E1206" s="290"/>
      <c r="F1206" s="93">
        <v>11393611002</v>
      </c>
      <c r="G1206" s="291" t="s">
        <v>822</v>
      </c>
      <c r="H1206" s="95"/>
      <c r="I1206" s="290" t="s">
        <v>115</v>
      </c>
      <c r="J1206" s="290">
        <v>1</v>
      </c>
      <c r="K1206" s="96">
        <v>120.10498468864895</v>
      </c>
      <c r="L1206" s="96">
        <f>ROUND((K1206*$C$3),2)</f>
        <v>144.13</v>
      </c>
      <c r="M1206" s="97">
        <f>L1206*H1206</f>
        <v>0</v>
      </c>
      <c r="N1206" s="98">
        <f>K1206*(1-$F$5-$F$7)*(1-$F$9)*(1+$F$11)</f>
        <v>120.10498468864895</v>
      </c>
      <c r="O1206" s="98">
        <f>N1206*H1206</f>
        <v>0</v>
      </c>
      <c r="P1206" s="99">
        <f>ROUND((N1206*$C$3),2)</f>
        <v>144.13</v>
      </c>
      <c r="Q1206" s="99">
        <f>P1206*H1206</f>
        <v>0</v>
      </c>
    </row>
    <row r="1207" spans="2:17" ht="14.45" customHeight="1">
      <c r="B1207" s="288" t="s">
        <v>450</v>
      </c>
      <c r="C1207" s="289" t="s">
        <v>772</v>
      </c>
      <c r="D1207" s="91" t="s">
        <v>23</v>
      </c>
      <c r="E1207" s="290"/>
      <c r="F1207" s="93">
        <v>12051331001</v>
      </c>
      <c r="G1207" s="291" t="s">
        <v>823</v>
      </c>
      <c r="H1207" s="95"/>
      <c r="I1207" s="290" t="s">
        <v>115</v>
      </c>
      <c r="J1207" s="290">
        <v>1</v>
      </c>
      <c r="K1207" s="96">
        <v>187.64507825983185</v>
      </c>
      <c r="L1207" s="96">
        <f>ROUND((K1207*$C$3),2)</f>
        <v>225.17</v>
      </c>
      <c r="M1207" s="97">
        <f>L1207*H1207</f>
        <v>0</v>
      </c>
      <c r="N1207" s="98">
        <f>K1207*(1-$F$5-$F$7)*(1-$F$9)*(1+$F$11)</f>
        <v>187.64507825983185</v>
      </c>
      <c r="O1207" s="98">
        <f>N1207*H1207</f>
        <v>0</v>
      </c>
      <c r="P1207" s="99">
        <f>ROUND((N1207*$C$3),2)</f>
        <v>225.17</v>
      </c>
      <c r="Q1207" s="99">
        <f>P1207*H1207</f>
        <v>0</v>
      </c>
    </row>
    <row r="1208" spans="2:17" ht="14.45" customHeight="1">
      <c r="B1208" s="288"/>
      <c r="C1208" s="289" t="s">
        <v>772</v>
      </c>
      <c r="D1208" s="91" t="s">
        <v>23</v>
      </c>
      <c r="E1208" s="290"/>
      <c r="F1208" s="93">
        <v>12590491002</v>
      </c>
      <c r="G1208" s="291" t="s">
        <v>824</v>
      </c>
      <c r="H1208" s="95"/>
      <c r="I1208" s="290" t="s">
        <v>115</v>
      </c>
      <c r="J1208" s="290">
        <v>1</v>
      </c>
      <c r="K1208" s="96">
        <v>120.10498468864895</v>
      </c>
      <c r="L1208" s="96">
        <f>ROUND((K1208*$C$3),2)</f>
        <v>144.13</v>
      </c>
      <c r="M1208" s="97">
        <f>L1208*H1208</f>
        <v>0</v>
      </c>
      <c r="N1208" s="98">
        <f>K1208*(1-$F$5-$F$7)*(1-$F$9)*(1+$F$11)</f>
        <v>120.10498468864895</v>
      </c>
      <c r="O1208" s="98">
        <f>N1208*H1208</f>
        <v>0</v>
      </c>
      <c r="P1208" s="99">
        <f>ROUND((N1208*$C$3),2)</f>
        <v>144.13</v>
      </c>
      <c r="Q1208" s="99">
        <f>P1208*H1208</f>
        <v>0</v>
      </c>
    </row>
    <row r="1209" spans="2:17" ht="14.45" customHeight="1">
      <c r="B1209" s="288"/>
      <c r="C1209" s="289" t="s">
        <v>772</v>
      </c>
      <c r="D1209" s="91" t="s">
        <v>23</v>
      </c>
      <c r="E1209" s="290"/>
      <c r="F1209" s="93">
        <v>12572591002</v>
      </c>
      <c r="G1209" s="291" t="s">
        <v>825</v>
      </c>
      <c r="H1209" s="95"/>
      <c r="I1209" s="290" t="s">
        <v>115</v>
      </c>
      <c r="J1209" s="290">
        <v>1</v>
      </c>
      <c r="K1209" s="96">
        <v>152.12378772504883</v>
      </c>
      <c r="L1209" s="96">
        <f>ROUND((K1209*$C$3),2)</f>
        <v>182.55</v>
      </c>
      <c r="M1209" s="97">
        <f>L1209*H1209</f>
        <v>0</v>
      </c>
      <c r="N1209" s="98">
        <f>K1209*(1-$F$5-$F$7)*(1-$F$9)*(1+$F$11)</f>
        <v>152.12378772504883</v>
      </c>
      <c r="O1209" s="98">
        <f>N1209*H1209</f>
        <v>0</v>
      </c>
      <c r="P1209" s="99">
        <f>ROUND((N1209*$C$3),2)</f>
        <v>182.55</v>
      </c>
      <c r="Q1209" s="99">
        <f>P1209*H1209</f>
        <v>0</v>
      </c>
    </row>
    <row r="1210" spans="2:17" ht="14.45" customHeight="1">
      <c r="B1210" s="296"/>
      <c r="C1210" s="297" t="s">
        <v>772</v>
      </c>
      <c r="D1210" s="137"/>
      <c r="E1210" s="298"/>
      <c r="F1210" s="71">
        <v>12018011001</v>
      </c>
      <c r="G1210" s="299" t="s">
        <v>826</v>
      </c>
      <c r="H1210" s="102"/>
      <c r="I1210" s="298" t="s">
        <v>115</v>
      </c>
      <c r="J1210" s="298">
        <v>1</v>
      </c>
      <c r="K1210" s="107">
        <v>164.12049687305395</v>
      </c>
      <c r="L1210" s="107">
        <f>ROUND((K1210*$C$3),2)</f>
        <v>196.94</v>
      </c>
      <c r="M1210" s="104">
        <f>L1210*H1210</f>
        <v>0</v>
      </c>
      <c r="N1210" s="105">
        <f>K1210*(1-$F$5-$F$7)*(1-$F$9)*(1+$F$11)</f>
        <v>164.12049687305395</v>
      </c>
      <c r="O1210" s="105">
        <f>N1210*H1210</f>
        <v>0</v>
      </c>
      <c r="P1210" s="106">
        <f>ROUND((N1210*$C$3),2)</f>
        <v>196.94</v>
      </c>
      <c r="Q1210" s="106">
        <f>P1210*H1210</f>
        <v>0</v>
      </c>
    </row>
    <row r="1211" spans="2:17" ht="14.45" customHeight="1">
      <c r="B1211" s="296"/>
      <c r="C1211" s="297"/>
      <c r="D1211" s="137"/>
      <c r="E1211" s="298"/>
      <c r="F1211" s="71"/>
      <c r="G1211" s="299"/>
      <c r="H1211" s="102"/>
      <c r="I1211" s="298"/>
      <c r="J1211" s="298"/>
      <c r="K1211" s="107"/>
      <c r="L1211" s="107"/>
      <c r="M1211" s="104"/>
      <c r="N1211" s="105"/>
      <c r="O1211" s="105"/>
      <c r="P1211" s="106"/>
      <c r="Q1211" s="106"/>
    </row>
    <row r="1212" spans="2:17" ht="14.45" customHeight="1">
      <c r="B1212" s="296" t="s">
        <v>450</v>
      </c>
      <c r="C1212" s="297" t="s">
        <v>772</v>
      </c>
      <c r="D1212" s="137"/>
      <c r="E1212" s="298"/>
      <c r="F1212" s="71">
        <v>12484011001</v>
      </c>
      <c r="G1212" s="299" t="s">
        <v>827</v>
      </c>
      <c r="H1212" s="102"/>
      <c r="I1212" s="298" t="s">
        <v>115</v>
      </c>
      <c r="J1212" s="298">
        <v>1</v>
      </c>
      <c r="K1212" s="107">
        <v>153.40619456500804</v>
      </c>
      <c r="L1212" s="107">
        <f>ROUND((K1212*$C$3),2)</f>
        <v>184.09</v>
      </c>
      <c r="M1212" s="104">
        <f>L1212*H1212</f>
        <v>0</v>
      </c>
      <c r="N1212" s="105">
        <f>K1212*(1-$F$5-$F$7)*(1-$F$9)*(1+$F$11)</f>
        <v>153.40619456500804</v>
      </c>
      <c r="O1212" s="105">
        <f>N1212*H1212</f>
        <v>0</v>
      </c>
      <c r="P1212" s="106">
        <f>ROUND((N1212*$C$3),2)</f>
        <v>184.09</v>
      </c>
      <c r="Q1212" s="106">
        <f>P1212*H1212</f>
        <v>0</v>
      </c>
    </row>
    <row r="1213" spans="2:17" ht="14.45" customHeight="1">
      <c r="B1213" s="296" t="s">
        <v>450</v>
      </c>
      <c r="C1213" s="297" t="s">
        <v>772</v>
      </c>
      <c r="D1213" s="137"/>
      <c r="E1213" s="298"/>
      <c r="F1213" s="71">
        <v>12484111001</v>
      </c>
      <c r="G1213" s="299" t="s">
        <v>828</v>
      </c>
      <c r="H1213" s="102"/>
      <c r="I1213" s="298" t="s">
        <v>115</v>
      </c>
      <c r="J1213" s="298">
        <v>1</v>
      </c>
      <c r="K1213" s="107">
        <v>153.40619456500804</v>
      </c>
      <c r="L1213" s="107">
        <f>ROUND((K1213*$C$3),2)</f>
        <v>184.09</v>
      </c>
      <c r="M1213" s="104">
        <f>L1213*H1213</f>
        <v>0</v>
      </c>
      <c r="N1213" s="105">
        <f>K1213*(1-$F$5-$F$7)*(1-$F$9)*(1+$F$11)</f>
        <v>153.40619456500804</v>
      </c>
      <c r="O1213" s="105">
        <f>N1213*H1213</f>
        <v>0</v>
      </c>
      <c r="P1213" s="106">
        <f>ROUND((N1213*$C$3),2)</f>
        <v>184.09</v>
      </c>
      <c r="Q1213" s="106">
        <f>P1213*H1213</f>
        <v>0</v>
      </c>
    </row>
    <row r="1214" spans="2:17" ht="14.45" customHeight="1">
      <c r="B1214" s="296"/>
      <c r="C1214" s="297"/>
      <c r="D1214" s="137"/>
      <c r="E1214" s="298"/>
      <c r="F1214" s="71"/>
      <c r="G1214" s="299"/>
      <c r="H1214" s="102"/>
      <c r="I1214" s="298"/>
      <c r="J1214" s="298"/>
      <c r="K1214" s="107"/>
      <c r="L1214" s="107"/>
      <c r="M1214" s="104"/>
      <c r="N1214" s="105"/>
      <c r="O1214" s="105"/>
      <c r="P1214" s="106"/>
      <c r="Q1214" s="106"/>
    </row>
    <row r="1215" spans="2:17" ht="14.45" customHeight="1">
      <c r="B1215" s="296" t="s">
        <v>450</v>
      </c>
      <c r="C1215" s="297" t="s">
        <v>772</v>
      </c>
      <c r="D1215" s="137"/>
      <c r="E1215" s="298"/>
      <c r="F1215" s="71">
        <v>12174691001</v>
      </c>
      <c r="G1215" s="299" t="s">
        <v>829</v>
      </c>
      <c r="H1215" s="102"/>
      <c r="I1215" s="298" t="s">
        <v>115</v>
      </c>
      <c r="J1215" s="298">
        <v>1</v>
      </c>
      <c r="K1215" s="107">
        <v>127.99247622044084</v>
      </c>
      <c r="L1215" s="107">
        <f>ROUND((K1215*$C$3),2)</f>
        <v>153.59</v>
      </c>
      <c r="M1215" s="104">
        <f>L1215*H1215</f>
        <v>0</v>
      </c>
      <c r="N1215" s="105">
        <f>K1215*(1-$F$5-$F$7)*(1-$F$9)*(1+$F$11)</f>
        <v>127.99247622044084</v>
      </c>
      <c r="O1215" s="105">
        <f>N1215*H1215</f>
        <v>0</v>
      </c>
      <c r="P1215" s="106">
        <f>ROUND((N1215*$C$3),2)</f>
        <v>153.59</v>
      </c>
      <c r="Q1215" s="106">
        <f>P1215*H1215</f>
        <v>0</v>
      </c>
    </row>
    <row r="1216" spans="2:17" ht="14.45" customHeight="1">
      <c r="B1216" s="296"/>
      <c r="C1216" s="297"/>
      <c r="D1216" s="137"/>
      <c r="E1216" s="298"/>
      <c r="F1216" s="71"/>
      <c r="G1216" s="299"/>
      <c r="H1216" s="102"/>
      <c r="I1216" s="298"/>
      <c r="J1216" s="298"/>
      <c r="K1216" s="107"/>
      <c r="L1216" s="107"/>
      <c r="M1216" s="104"/>
      <c r="N1216" s="105"/>
      <c r="O1216" s="105"/>
      <c r="P1216" s="106"/>
      <c r="Q1216" s="106"/>
    </row>
    <row r="1217" spans="2:17" ht="14.45" customHeight="1">
      <c r="B1217" s="296"/>
      <c r="C1217" s="297" t="s">
        <v>772</v>
      </c>
      <c r="D1217" s="137"/>
      <c r="E1217" s="298"/>
      <c r="F1217" s="71">
        <v>11383231001</v>
      </c>
      <c r="G1217" s="299" t="s">
        <v>830</v>
      </c>
      <c r="H1217" s="102"/>
      <c r="I1217" s="298" t="s">
        <v>115</v>
      </c>
      <c r="J1217" s="298">
        <v>1</v>
      </c>
      <c r="K1217" s="107">
        <v>295.78093244219525</v>
      </c>
      <c r="L1217" s="107">
        <f t="shared" ref="L1217:L1222" si="314">ROUND((K1217*$C$3),2)</f>
        <v>354.94</v>
      </c>
      <c r="M1217" s="104">
        <f t="shared" ref="M1217:M1222" si="315">L1217*H1217</f>
        <v>0</v>
      </c>
      <c r="N1217" s="105">
        <f t="shared" ref="N1217:N1222" si="316">K1217*(1-$F$5-$F$7)*(1-$F$9)*(1+$F$11)</f>
        <v>295.78093244219525</v>
      </c>
      <c r="O1217" s="105">
        <f t="shared" ref="O1217:O1222" si="317">N1217*H1217</f>
        <v>0</v>
      </c>
      <c r="P1217" s="106">
        <f t="shared" ref="P1217:P1222" si="318">ROUND((N1217*$C$3),2)</f>
        <v>354.94</v>
      </c>
      <c r="Q1217" s="106">
        <f t="shared" ref="Q1217:Q1222" si="319">P1217*H1217</f>
        <v>0</v>
      </c>
    </row>
    <row r="1218" spans="2:17" ht="14.45" customHeight="1">
      <c r="B1218" s="296" t="s">
        <v>450</v>
      </c>
      <c r="C1218" s="297" t="s">
        <v>772</v>
      </c>
      <c r="D1218" s="137"/>
      <c r="E1218" s="298"/>
      <c r="F1218" s="71">
        <v>12093921001</v>
      </c>
      <c r="G1218" s="299" t="s">
        <v>831</v>
      </c>
      <c r="H1218" s="102"/>
      <c r="I1218" s="298" t="s">
        <v>115</v>
      </c>
      <c r="J1218" s="298">
        <v>1</v>
      </c>
      <c r="K1218" s="107">
        <v>295.78093244219525</v>
      </c>
      <c r="L1218" s="107">
        <f t="shared" si="314"/>
        <v>354.94</v>
      </c>
      <c r="M1218" s="104">
        <f t="shared" si="315"/>
        <v>0</v>
      </c>
      <c r="N1218" s="105">
        <f t="shared" si="316"/>
        <v>295.78093244219525</v>
      </c>
      <c r="O1218" s="105">
        <f t="shared" si="317"/>
        <v>0</v>
      </c>
      <c r="P1218" s="106">
        <f t="shared" si="318"/>
        <v>354.94</v>
      </c>
      <c r="Q1218" s="106">
        <f t="shared" si="319"/>
        <v>0</v>
      </c>
    </row>
    <row r="1219" spans="2:17" ht="14.45" customHeight="1">
      <c r="B1219" s="296"/>
      <c r="C1219" s="297" t="s">
        <v>772</v>
      </c>
      <c r="D1219" s="137"/>
      <c r="E1219" s="298"/>
      <c r="F1219" s="71">
        <v>12446111001</v>
      </c>
      <c r="G1219" s="299" t="s">
        <v>832</v>
      </c>
      <c r="H1219" s="102"/>
      <c r="I1219" s="298" t="s">
        <v>115</v>
      </c>
      <c r="J1219" s="298">
        <v>1</v>
      </c>
      <c r="K1219" s="107">
        <v>295.78093244219525</v>
      </c>
      <c r="L1219" s="107">
        <f t="shared" si="314"/>
        <v>354.94</v>
      </c>
      <c r="M1219" s="104">
        <f t="shared" si="315"/>
        <v>0</v>
      </c>
      <c r="N1219" s="105">
        <f t="shared" si="316"/>
        <v>295.78093244219525</v>
      </c>
      <c r="O1219" s="105">
        <f t="shared" si="317"/>
        <v>0</v>
      </c>
      <c r="P1219" s="106">
        <f t="shared" si="318"/>
        <v>354.94</v>
      </c>
      <c r="Q1219" s="106">
        <f t="shared" si="319"/>
        <v>0</v>
      </c>
    </row>
    <row r="1220" spans="2:17" ht="14.45" customHeight="1">
      <c r="B1220" s="296" t="s">
        <v>450</v>
      </c>
      <c r="C1220" s="297" t="s">
        <v>772</v>
      </c>
      <c r="D1220" s="137"/>
      <c r="E1220" s="298"/>
      <c r="F1220" s="71">
        <v>12093931001</v>
      </c>
      <c r="G1220" s="299" t="s">
        <v>833</v>
      </c>
      <c r="H1220" s="102"/>
      <c r="I1220" s="298" t="s">
        <v>115</v>
      </c>
      <c r="J1220" s="298">
        <v>1</v>
      </c>
      <c r="K1220" s="107">
        <v>295.78093244219525</v>
      </c>
      <c r="L1220" s="107">
        <f t="shared" si="314"/>
        <v>354.94</v>
      </c>
      <c r="M1220" s="104">
        <f t="shared" si="315"/>
        <v>0</v>
      </c>
      <c r="N1220" s="105">
        <f t="shared" si="316"/>
        <v>295.78093244219525</v>
      </c>
      <c r="O1220" s="105">
        <f t="shared" si="317"/>
        <v>0</v>
      </c>
      <c r="P1220" s="106">
        <f t="shared" si="318"/>
        <v>354.94</v>
      </c>
      <c r="Q1220" s="106">
        <f t="shared" si="319"/>
        <v>0</v>
      </c>
    </row>
    <row r="1221" spans="2:17" ht="14.45" customHeight="1">
      <c r="B1221" s="296"/>
      <c r="C1221" s="297" t="s">
        <v>772</v>
      </c>
      <c r="D1221" s="137"/>
      <c r="E1221" s="298"/>
      <c r="F1221" s="71">
        <v>12476441001</v>
      </c>
      <c r="G1221" s="299" t="s">
        <v>834</v>
      </c>
      <c r="H1221" s="102"/>
      <c r="I1221" s="298" t="s">
        <v>115</v>
      </c>
      <c r="J1221" s="298">
        <v>1</v>
      </c>
      <c r="K1221" s="107">
        <v>301.80686565791734</v>
      </c>
      <c r="L1221" s="107">
        <f t="shared" si="314"/>
        <v>362.17</v>
      </c>
      <c r="M1221" s="104">
        <f t="shared" si="315"/>
        <v>0</v>
      </c>
      <c r="N1221" s="105">
        <f t="shared" si="316"/>
        <v>301.80686565791734</v>
      </c>
      <c r="O1221" s="105">
        <f t="shared" si="317"/>
        <v>0</v>
      </c>
      <c r="P1221" s="106">
        <f t="shared" si="318"/>
        <v>362.17</v>
      </c>
      <c r="Q1221" s="106">
        <f t="shared" si="319"/>
        <v>0</v>
      </c>
    </row>
    <row r="1222" spans="2:17" ht="14.45" customHeight="1">
      <c r="B1222" s="296" t="s">
        <v>450</v>
      </c>
      <c r="C1222" s="297" t="s">
        <v>772</v>
      </c>
      <c r="D1222" s="137"/>
      <c r="E1222" s="298"/>
      <c r="F1222" s="71">
        <v>12093941001</v>
      </c>
      <c r="G1222" s="299" t="s">
        <v>835</v>
      </c>
      <c r="H1222" s="102"/>
      <c r="I1222" s="298" t="s">
        <v>115</v>
      </c>
      <c r="J1222" s="298">
        <v>1</v>
      </c>
      <c r="K1222" s="107">
        <v>301.80686565791734</v>
      </c>
      <c r="L1222" s="107">
        <f t="shared" si="314"/>
        <v>362.17</v>
      </c>
      <c r="M1222" s="104">
        <f t="shared" si="315"/>
        <v>0</v>
      </c>
      <c r="N1222" s="105">
        <f t="shared" si="316"/>
        <v>301.80686565791734</v>
      </c>
      <c r="O1222" s="105">
        <f t="shared" si="317"/>
        <v>0</v>
      </c>
      <c r="P1222" s="106">
        <f t="shared" si="318"/>
        <v>362.17</v>
      </c>
      <c r="Q1222" s="106">
        <f t="shared" si="319"/>
        <v>0</v>
      </c>
    </row>
    <row r="1223" spans="2:17" ht="14.45" customHeight="1">
      <c r="B1223" s="296"/>
      <c r="C1223" s="297"/>
      <c r="D1223" s="137"/>
      <c r="E1223" s="298"/>
      <c r="F1223" s="71"/>
      <c r="G1223" s="299"/>
      <c r="H1223" s="102"/>
      <c r="I1223" s="298"/>
      <c r="J1223" s="298"/>
      <c r="K1223" s="107"/>
      <c r="L1223" s="107"/>
      <c r="M1223" s="104"/>
      <c r="N1223" s="105"/>
      <c r="O1223" s="105"/>
      <c r="P1223" s="106"/>
      <c r="Q1223" s="106"/>
    </row>
    <row r="1224" spans="2:17" ht="14.45" customHeight="1">
      <c r="B1224" s="296" t="s">
        <v>450</v>
      </c>
      <c r="C1224" s="297" t="s">
        <v>772</v>
      </c>
      <c r="D1224" s="137"/>
      <c r="E1224" s="298"/>
      <c r="F1224" s="71">
        <v>13149851001</v>
      </c>
      <c r="G1224" s="299" t="s">
        <v>836</v>
      </c>
      <c r="H1224" s="102"/>
      <c r="I1224" s="298" t="s">
        <v>115</v>
      </c>
      <c r="J1224" s="298">
        <v>1</v>
      </c>
      <c r="K1224" s="107">
        <v>4151.7163031030786</v>
      </c>
      <c r="L1224" s="107">
        <f>ROUND((K1224*$C$3),2)</f>
        <v>4982.0600000000004</v>
      </c>
      <c r="M1224" s="104">
        <f>L1224*H1224</f>
        <v>0</v>
      </c>
      <c r="N1224" s="105">
        <f>K1224*(1-$F$5-$F$7)*(1-$F$9)*(1+$F$11)</f>
        <v>4151.7163031030786</v>
      </c>
      <c r="O1224" s="105">
        <f>N1224*H1224</f>
        <v>0</v>
      </c>
      <c r="P1224" s="106">
        <f>ROUND((N1224*$C$3),2)</f>
        <v>4982.0600000000004</v>
      </c>
      <c r="Q1224" s="106">
        <f>P1224*H1224</f>
        <v>0</v>
      </c>
    </row>
    <row r="1225" spans="2:17" ht="14.45" customHeight="1">
      <c r="B1225" s="296"/>
      <c r="C1225" s="297" t="s">
        <v>772</v>
      </c>
      <c r="D1225" s="137"/>
      <c r="E1225" s="298"/>
      <c r="F1225" s="71">
        <v>12036231001</v>
      </c>
      <c r="G1225" s="299" t="s">
        <v>837</v>
      </c>
      <c r="H1225" s="102"/>
      <c r="I1225" s="298" t="s">
        <v>115</v>
      </c>
      <c r="J1225" s="298">
        <v>1</v>
      </c>
      <c r="K1225" s="107">
        <v>216.67159866966028</v>
      </c>
      <c r="L1225" s="107">
        <f>ROUND((K1225*$C$3),2)</f>
        <v>260.01</v>
      </c>
      <c r="M1225" s="104">
        <f>L1225*H1225</f>
        <v>0</v>
      </c>
      <c r="N1225" s="105">
        <f>K1225*(1-$F$5-$F$7)*(1-$F$9)*(1+$F$11)</f>
        <v>216.67159866966028</v>
      </c>
      <c r="O1225" s="105">
        <f>N1225*H1225</f>
        <v>0</v>
      </c>
      <c r="P1225" s="106">
        <f>ROUND((N1225*$C$3),2)</f>
        <v>260.01</v>
      </c>
      <c r="Q1225" s="106">
        <f>P1225*H1225</f>
        <v>0</v>
      </c>
    </row>
    <row r="1226" spans="2:17" ht="14.45" customHeight="1">
      <c r="B1226" s="296"/>
      <c r="C1226" s="297" t="s">
        <v>772</v>
      </c>
      <c r="D1226" s="137"/>
      <c r="E1226" s="298"/>
      <c r="F1226" s="71">
        <v>12036091001</v>
      </c>
      <c r="G1226" s="299" t="s">
        <v>838</v>
      </c>
      <c r="H1226" s="102"/>
      <c r="I1226" s="298" t="s">
        <v>115</v>
      </c>
      <c r="J1226" s="298">
        <v>1</v>
      </c>
      <c r="K1226" s="107">
        <v>190.09957737287195</v>
      </c>
      <c r="L1226" s="107">
        <f>ROUND((K1226*$C$3),2)</f>
        <v>228.12</v>
      </c>
      <c r="M1226" s="104">
        <f>L1226*H1226</f>
        <v>0</v>
      </c>
      <c r="N1226" s="105">
        <f>K1226*(1-$F$5-$F$7)*(1-$F$9)*(1+$F$11)</f>
        <v>190.09957737287195</v>
      </c>
      <c r="O1226" s="105">
        <f>N1226*H1226</f>
        <v>0</v>
      </c>
      <c r="P1226" s="106">
        <f>ROUND((N1226*$C$3),2)</f>
        <v>228.12</v>
      </c>
      <c r="Q1226" s="106">
        <f>P1226*H1226</f>
        <v>0</v>
      </c>
    </row>
    <row r="1227" spans="2:17" ht="14.45" customHeight="1">
      <c r="B1227" s="296"/>
      <c r="C1227" s="297"/>
      <c r="D1227" s="137"/>
      <c r="E1227" s="298"/>
      <c r="F1227" s="71"/>
      <c r="G1227" s="299"/>
      <c r="H1227" s="102"/>
      <c r="I1227" s="298"/>
      <c r="J1227" s="298"/>
      <c r="K1227" s="107"/>
      <c r="L1227" s="107"/>
      <c r="M1227" s="104"/>
      <c r="N1227" s="105"/>
      <c r="O1227" s="105"/>
      <c r="P1227" s="106"/>
      <c r="Q1227" s="106"/>
    </row>
    <row r="1228" spans="2:17" ht="14.45" customHeight="1">
      <c r="B1228" s="296"/>
      <c r="C1228" s="297" t="s">
        <v>772</v>
      </c>
      <c r="D1228" s="137"/>
      <c r="E1228" s="298"/>
      <c r="F1228" s="71">
        <v>12018021001</v>
      </c>
      <c r="G1228" s="299" t="s">
        <v>839</v>
      </c>
      <c r="H1228" s="102"/>
      <c r="I1228" s="298" t="s">
        <v>115</v>
      </c>
      <c r="J1228" s="298">
        <v>1</v>
      </c>
      <c r="K1228" s="107">
        <v>322.28400713468466</v>
      </c>
      <c r="L1228" s="107">
        <f t="shared" ref="L1228:L1233" si="320">ROUND((K1228*$C$3),2)</f>
        <v>386.74</v>
      </c>
      <c r="M1228" s="104">
        <f t="shared" ref="M1228:M1233" si="321">L1228*H1228</f>
        <v>0</v>
      </c>
      <c r="N1228" s="105">
        <f t="shared" ref="N1228:N1233" si="322">K1228*(1-$F$5-$F$7)*(1-$F$9)*(1+$F$11)</f>
        <v>322.28400713468466</v>
      </c>
      <c r="O1228" s="105">
        <f t="shared" ref="O1228:O1233" si="323">N1228*H1228</f>
        <v>0</v>
      </c>
      <c r="P1228" s="106">
        <f t="shared" ref="P1228:P1233" si="324">ROUND((N1228*$C$3),2)</f>
        <v>386.74</v>
      </c>
      <c r="Q1228" s="106">
        <f t="shared" ref="Q1228:Q1233" si="325">P1228*H1228</f>
        <v>0</v>
      </c>
    </row>
    <row r="1229" spans="2:17" ht="14.45" customHeight="1">
      <c r="B1229" s="296"/>
      <c r="C1229" s="297" t="s">
        <v>772</v>
      </c>
      <c r="D1229" s="137"/>
      <c r="E1229" s="298"/>
      <c r="F1229" s="71">
        <v>11376241001</v>
      </c>
      <c r="G1229" s="299" t="s">
        <v>840</v>
      </c>
      <c r="H1229" s="102"/>
      <c r="I1229" s="298" t="s">
        <v>115</v>
      </c>
      <c r="J1229" s="298">
        <v>1</v>
      </c>
      <c r="K1229" s="107">
        <v>295.78093244219525</v>
      </c>
      <c r="L1229" s="107">
        <f t="shared" si="320"/>
        <v>354.94</v>
      </c>
      <c r="M1229" s="104">
        <f t="shared" si="321"/>
        <v>0</v>
      </c>
      <c r="N1229" s="105">
        <f t="shared" si="322"/>
        <v>295.78093244219525</v>
      </c>
      <c r="O1229" s="105">
        <f t="shared" si="323"/>
        <v>0</v>
      </c>
      <c r="P1229" s="106">
        <f t="shared" si="324"/>
        <v>354.94</v>
      </c>
      <c r="Q1229" s="106">
        <f t="shared" si="325"/>
        <v>0</v>
      </c>
    </row>
    <row r="1230" spans="2:17" ht="14.45" customHeight="1">
      <c r="B1230" s="296"/>
      <c r="C1230" s="297" t="s">
        <v>772</v>
      </c>
      <c r="D1230" s="137"/>
      <c r="E1230" s="298"/>
      <c r="F1230" s="71">
        <v>11376341001</v>
      </c>
      <c r="G1230" s="299" t="s">
        <v>841</v>
      </c>
      <c r="H1230" s="102"/>
      <c r="I1230" s="298" t="s">
        <v>115</v>
      </c>
      <c r="J1230" s="298">
        <v>1</v>
      </c>
      <c r="K1230" s="107">
        <v>311.84549124383426</v>
      </c>
      <c r="L1230" s="107">
        <f t="shared" si="320"/>
        <v>374.21</v>
      </c>
      <c r="M1230" s="104">
        <f t="shared" si="321"/>
        <v>0</v>
      </c>
      <c r="N1230" s="105">
        <f t="shared" si="322"/>
        <v>311.84549124383426</v>
      </c>
      <c r="O1230" s="105">
        <f t="shared" si="323"/>
        <v>0</v>
      </c>
      <c r="P1230" s="106">
        <f t="shared" si="324"/>
        <v>374.21</v>
      </c>
      <c r="Q1230" s="106">
        <f t="shared" si="325"/>
        <v>0</v>
      </c>
    </row>
    <row r="1231" spans="2:17" ht="14.45" customHeight="1">
      <c r="B1231" s="296"/>
      <c r="C1231" s="297" t="s">
        <v>772</v>
      </c>
      <c r="D1231" s="137"/>
      <c r="E1231" s="298"/>
      <c r="F1231" s="71">
        <v>11376441001</v>
      </c>
      <c r="G1231" s="299" t="s">
        <v>842</v>
      </c>
      <c r="H1231" s="102"/>
      <c r="I1231" s="298" t="s">
        <v>115</v>
      </c>
      <c r="J1231" s="298">
        <v>1</v>
      </c>
      <c r="K1231" s="107">
        <v>655.54431367375105</v>
      </c>
      <c r="L1231" s="107">
        <f t="shared" si="320"/>
        <v>786.65</v>
      </c>
      <c r="M1231" s="104">
        <f t="shared" si="321"/>
        <v>0</v>
      </c>
      <c r="N1231" s="105">
        <f t="shared" si="322"/>
        <v>655.54431367375105</v>
      </c>
      <c r="O1231" s="105">
        <f t="shared" si="323"/>
        <v>0</v>
      </c>
      <c r="P1231" s="106">
        <f t="shared" si="324"/>
        <v>786.65</v>
      </c>
      <c r="Q1231" s="106">
        <f t="shared" si="325"/>
        <v>0</v>
      </c>
    </row>
    <row r="1232" spans="2:17" ht="14.45" customHeight="1">
      <c r="B1232" s="296"/>
      <c r="C1232" s="297" t="s">
        <v>772</v>
      </c>
      <c r="D1232" s="137"/>
      <c r="E1232" s="298"/>
      <c r="F1232" s="71">
        <v>11376541001</v>
      </c>
      <c r="G1232" s="299" t="s">
        <v>843</v>
      </c>
      <c r="H1232" s="102"/>
      <c r="I1232" s="298" t="s">
        <v>115</v>
      </c>
      <c r="J1232" s="298">
        <v>1</v>
      </c>
      <c r="K1232" s="107">
        <v>719.41644789623354</v>
      </c>
      <c r="L1232" s="107">
        <f t="shared" si="320"/>
        <v>863.3</v>
      </c>
      <c r="M1232" s="104">
        <f t="shared" si="321"/>
        <v>0</v>
      </c>
      <c r="N1232" s="105">
        <f t="shared" si="322"/>
        <v>719.41644789623354</v>
      </c>
      <c r="O1232" s="105">
        <f t="shared" si="323"/>
        <v>0</v>
      </c>
      <c r="P1232" s="106">
        <f t="shared" si="324"/>
        <v>863.3</v>
      </c>
      <c r="Q1232" s="106">
        <f t="shared" si="325"/>
        <v>0</v>
      </c>
    </row>
    <row r="1233" spans="2:17" ht="14.45" customHeight="1">
      <c r="B1233" s="296"/>
      <c r="C1233" s="297" t="s">
        <v>772</v>
      </c>
      <c r="D1233" s="137"/>
      <c r="E1233" s="298"/>
      <c r="F1233" s="71">
        <v>11376641001</v>
      </c>
      <c r="G1233" s="299" t="s">
        <v>844</v>
      </c>
      <c r="H1233" s="102"/>
      <c r="I1233" s="298" t="s">
        <v>115</v>
      </c>
      <c r="J1233" s="298">
        <v>1</v>
      </c>
      <c r="K1233" s="107">
        <v>759.44684635216322</v>
      </c>
      <c r="L1233" s="107">
        <f t="shared" si="320"/>
        <v>911.34</v>
      </c>
      <c r="M1233" s="104">
        <f t="shared" si="321"/>
        <v>0</v>
      </c>
      <c r="N1233" s="105">
        <f t="shared" si="322"/>
        <v>759.44684635216322</v>
      </c>
      <c r="O1233" s="105">
        <f t="shared" si="323"/>
        <v>0</v>
      </c>
      <c r="P1233" s="106">
        <f t="shared" si="324"/>
        <v>911.34</v>
      </c>
      <c r="Q1233" s="106">
        <f t="shared" si="325"/>
        <v>0</v>
      </c>
    </row>
    <row r="1234" spans="2:17" ht="14.45" customHeight="1">
      <c r="B1234" s="296"/>
      <c r="C1234" s="297"/>
      <c r="D1234" s="137"/>
      <c r="E1234" s="298"/>
      <c r="F1234" s="71"/>
      <c r="G1234" s="299"/>
      <c r="H1234" s="102"/>
      <c r="I1234" s="298"/>
      <c r="J1234" s="298"/>
      <c r="K1234" s="107"/>
      <c r="L1234" s="107"/>
      <c r="M1234" s="104"/>
      <c r="N1234" s="105"/>
      <c r="O1234" s="105"/>
      <c r="P1234" s="106"/>
      <c r="Q1234" s="106"/>
    </row>
    <row r="1235" spans="2:17" ht="14.45" customHeight="1">
      <c r="B1235" s="296"/>
      <c r="C1235" s="297" t="s">
        <v>772</v>
      </c>
      <c r="D1235" s="137"/>
      <c r="E1235" s="298"/>
      <c r="F1235" s="71">
        <v>11398811001</v>
      </c>
      <c r="G1235" s="299" t="s">
        <v>845</v>
      </c>
      <c r="H1235" s="102"/>
      <c r="I1235" s="298" t="s">
        <v>115</v>
      </c>
      <c r="J1235" s="298">
        <v>1</v>
      </c>
      <c r="K1235" s="107">
        <v>223.74552027072542</v>
      </c>
      <c r="L1235" s="107">
        <f t="shared" ref="L1235:L1243" si="326">ROUND((K1235*$C$3),2)</f>
        <v>268.49</v>
      </c>
      <c r="M1235" s="104">
        <f t="shared" ref="M1235:M1243" si="327">L1235*H1235</f>
        <v>0</v>
      </c>
      <c r="N1235" s="105">
        <f t="shared" ref="N1235:N1243" si="328">K1235*(1-$F$5-$F$7)*(1-$F$9)*(1+$F$11)</f>
        <v>223.74552027072542</v>
      </c>
      <c r="O1235" s="105">
        <f t="shared" ref="O1235:O1243" si="329">N1235*H1235</f>
        <v>0</v>
      </c>
      <c r="P1235" s="106">
        <f t="shared" ref="P1235:P1243" si="330">ROUND((N1235*$C$3),2)</f>
        <v>268.49</v>
      </c>
      <c r="Q1235" s="106">
        <f t="shared" ref="Q1235:Q1243" si="331">P1235*H1235</f>
        <v>0</v>
      </c>
    </row>
    <row r="1236" spans="2:17" ht="14.45" customHeight="1">
      <c r="B1236" s="296"/>
      <c r="C1236" s="297" t="s">
        <v>772</v>
      </c>
      <c r="D1236" s="137"/>
      <c r="E1236" s="298"/>
      <c r="F1236" s="71">
        <v>11398911001</v>
      </c>
      <c r="G1236" s="299" t="s">
        <v>846</v>
      </c>
      <c r="H1236" s="102"/>
      <c r="I1236" s="298" t="s">
        <v>115</v>
      </c>
      <c r="J1236" s="298">
        <v>1</v>
      </c>
      <c r="K1236" s="107">
        <v>231.92258754057261</v>
      </c>
      <c r="L1236" s="107">
        <f t="shared" si="326"/>
        <v>278.31</v>
      </c>
      <c r="M1236" s="104">
        <f t="shared" si="327"/>
        <v>0</v>
      </c>
      <c r="N1236" s="105">
        <f t="shared" si="328"/>
        <v>231.92258754057261</v>
      </c>
      <c r="O1236" s="105">
        <f t="shared" si="329"/>
        <v>0</v>
      </c>
      <c r="P1236" s="106">
        <f t="shared" si="330"/>
        <v>278.31</v>
      </c>
      <c r="Q1236" s="106">
        <f t="shared" si="331"/>
        <v>0</v>
      </c>
    </row>
    <row r="1237" spans="2:17" ht="14.45" customHeight="1">
      <c r="B1237" s="296"/>
      <c r="C1237" s="297" t="s">
        <v>772</v>
      </c>
      <c r="D1237" s="137"/>
      <c r="E1237" s="298"/>
      <c r="F1237" s="71">
        <v>11399011001</v>
      </c>
      <c r="G1237" s="299" t="s">
        <v>847</v>
      </c>
      <c r="H1237" s="102"/>
      <c r="I1237" s="298" t="s">
        <v>115</v>
      </c>
      <c r="J1237" s="298">
        <v>1</v>
      </c>
      <c r="K1237" s="107">
        <v>247.84925313361387</v>
      </c>
      <c r="L1237" s="107">
        <f t="shared" si="326"/>
        <v>297.42</v>
      </c>
      <c r="M1237" s="104">
        <f t="shared" si="327"/>
        <v>0</v>
      </c>
      <c r="N1237" s="105">
        <f t="shared" si="328"/>
        <v>247.84925313361387</v>
      </c>
      <c r="O1237" s="105">
        <f t="shared" si="329"/>
        <v>0</v>
      </c>
      <c r="P1237" s="106">
        <f t="shared" si="330"/>
        <v>297.42</v>
      </c>
      <c r="Q1237" s="106">
        <f t="shared" si="331"/>
        <v>0</v>
      </c>
    </row>
    <row r="1238" spans="2:17" ht="14.45" customHeight="1">
      <c r="B1238" s="296"/>
      <c r="C1238" s="297" t="s">
        <v>772</v>
      </c>
      <c r="D1238" s="137"/>
      <c r="E1238" s="298"/>
      <c r="F1238" s="71">
        <v>11384631001</v>
      </c>
      <c r="G1238" s="299" t="s">
        <v>848</v>
      </c>
      <c r="H1238" s="102"/>
      <c r="I1238" s="298" t="s">
        <v>115</v>
      </c>
      <c r="J1238" s="298">
        <v>1</v>
      </c>
      <c r="K1238" s="107">
        <v>223.74552027072542</v>
      </c>
      <c r="L1238" s="107">
        <f t="shared" si="326"/>
        <v>268.49</v>
      </c>
      <c r="M1238" s="104">
        <f t="shared" si="327"/>
        <v>0</v>
      </c>
      <c r="N1238" s="105">
        <f t="shared" si="328"/>
        <v>223.74552027072542</v>
      </c>
      <c r="O1238" s="105">
        <f t="shared" si="329"/>
        <v>0</v>
      </c>
      <c r="P1238" s="106">
        <f t="shared" si="330"/>
        <v>268.49</v>
      </c>
      <c r="Q1238" s="106">
        <f t="shared" si="331"/>
        <v>0</v>
      </c>
    </row>
    <row r="1239" spans="2:17" ht="14.45" customHeight="1">
      <c r="B1239" s="296"/>
      <c r="C1239" s="297" t="s">
        <v>772</v>
      </c>
      <c r="D1239" s="137"/>
      <c r="E1239" s="298"/>
      <c r="F1239" s="71">
        <v>11374241001</v>
      </c>
      <c r="G1239" s="299" t="s">
        <v>849</v>
      </c>
      <c r="H1239" s="102"/>
      <c r="I1239" s="298" t="s">
        <v>115</v>
      </c>
      <c r="J1239" s="298">
        <v>1</v>
      </c>
      <c r="K1239" s="107">
        <v>231.92258754057261</v>
      </c>
      <c r="L1239" s="107">
        <f t="shared" si="326"/>
        <v>278.31</v>
      </c>
      <c r="M1239" s="104">
        <f t="shared" si="327"/>
        <v>0</v>
      </c>
      <c r="N1239" s="105">
        <f t="shared" si="328"/>
        <v>231.92258754057261</v>
      </c>
      <c r="O1239" s="105">
        <f t="shared" si="329"/>
        <v>0</v>
      </c>
      <c r="P1239" s="106">
        <f t="shared" si="330"/>
        <v>278.31</v>
      </c>
      <c r="Q1239" s="106">
        <f t="shared" si="331"/>
        <v>0</v>
      </c>
    </row>
    <row r="1240" spans="2:17" ht="14.45" customHeight="1">
      <c r="B1240" s="296"/>
      <c r="C1240" s="297" t="s">
        <v>772</v>
      </c>
      <c r="D1240" s="137"/>
      <c r="E1240" s="298"/>
      <c r="F1240" s="71">
        <v>11374341001</v>
      </c>
      <c r="G1240" s="299" t="s">
        <v>850</v>
      </c>
      <c r="H1240" s="102"/>
      <c r="I1240" s="298" t="s">
        <v>115</v>
      </c>
      <c r="J1240" s="298">
        <v>1</v>
      </c>
      <c r="K1240" s="107">
        <v>247.84925313361387</v>
      </c>
      <c r="L1240" s="107">
        <f t="shared" si="326"/>
        <v>297.42</v>
      </c>
      <c r="M1240" s="104">
        <f t="shared" si="327"/>
        <v>0</v>
      </c>
      <c r="N1240" s="105">
        <f t="shared" si="328"/>
        <v>247.84925313361387</v>
      </c>
      <c r="O1240" s="105">
        <f t="shared" si="329"/>
        <v>0</v>
      </c>
      <c r="P1240" s="106">
        <f t="shared" si="330"/>
        <v>297.42</v>
      </c>
      <c r="Q1240" s="106">
        <f t="shared" si="331"/>
        <v>0</v>
      </c>
    </row>
    <row r="1241" spans="2:17" ht="14.45" customHeight="1">
      <c r="B1241" s="296"/>
      <c r="C1241" s="297" t="s">
        <v>772</v>
      </c>
      <c r="D1241" s="137"/>
      <c r="E1241" s="298"/>
      <c r="F1241" s="71">
        <v>11375841001</v>
      </c>
      <c r="G1241" s="299" t="s">
        <v>851</v>
      </c>
      <c r="H1241" s="102"/>
      <c r="I1241" s="298" t="s">
        <v>115</v>
      </c>
      <c r="J1241" s="298">
        <v>1</v>
      </c>
      <c r="K1241" s="107">
        <v>303.80631718258491</v>
      </c>
      <c r="L1241" s="107">
        <f t="shared" si="326"/>
        <v>364.57</v>
      </c>
      <c r="M1241" s="104">
        <f t="shared" si="327"/>
        <v>0</v>
      </c>
      <c r="N1241" s="105">
        <f t="shared" si="328"/>
        <v>303.80631718258491</v>
      </c>
      <c r="O1241" s="105">
        <f t="shared" si="329"/>
        <v>0</v>
      </c>
      <c r="P1241" s="106">
        <f t="shared" si="330"/>
        <v>364.57</v>
      </c>
      <c r="Q1241" s="106">
        <f t="shared" si="331"/>
        <v>0</v>
      </c>
    </row>
    <row r="1242" spans="2:17" ht="14.45" customHeight="1">
      <c r="B1242" s="296"/>
      <c r="C1242" s="297" t="s">
        <v>772</v>
      </c>
      <c r="D1242" s="137"/>
      <c r="E1242" s="298"/>
      <c r="F1242" s="71">
        <v>11376041001</v>
      </c>
      <c r="G1242" s="299" t="s">
        <v>852</v>
      </c>
      <c r="H1242" s="102"/>
      <c r="I1242" s="298" t="s">
        <v>115</v>
      </c>
      <c r="J1242" s="298">
        <v>1</v>
      </c>
      <c r="K1242" s="107">
        <v>391.768394947096</v>
      </c>
      <c r="L1242" s="107">
        <f t="shared" si="326"/>
        <v>470.12</v>
      </c>
      <c r="M1242" s="104">
        <f t="shared" si="327"/>
        <v>0</v>
      </c>
      <c r="N1242" s="105">
        <f t="shared" si="328"/>
        <v>391.768394947096</v>
      </c>
      <c r="O1242" s="105">
        <f t="shared" si="329"/>
        <v>0</v>
      </c>
      <c r="P1242" s="106">
        <f t="shared" si="330"/>
        <v>470.12</v>
      </c>
      <c r="Q1242" s="106">
        <f t="shared" si="331"/>
        <v>0</v>
      </c>
    </row>
    <row r="1243" spans="2:17" ht="14.45" customHeight="1">
      <c r="B1243" s="296"/>
      <c r="C1243" s="297" t="s">
        <v>772</v>
      </c>
      <c r="D1243" s="137"/>
      <c r="E1243" s="298"/>
      <c r="F1243" s="71">
        <v>11376141001</v>
      </c>
      <c r="G1243" s="299" t="s">
        <v>853</v>
      </c>
      <c r="H1243" s="102"/>
      <c r="I1243" s="298" t="s">
        <v>115</v>
      </c>
      <c r="J1243" s="298">
        <v>1</v>
      </c>
      <c r="K1243" s="107">
        <v>559.68095505658835</v>
      </c>
      <c r="L1243" s="107">
        <f t="shared" si="326"/>
        <v>671.62</v>
      </c>
      <c r="M1243" s="104">
        <f t="shared" si="327"/>
        <v>0</v>
      </c>
      <c r="N1243" s="105">
        <f t="shared" si="328"/>
        <v>559.68095505658835</v>
      </c>
      <c r="O1243" s="105">
        <f t="shared" si="329"/>
        <v>0</v>
      </c>
      <c r="P1243" s="106">
        <f t="shared" si="330"/>
        <v>671.62</v>
      </c>
      <c r="Q1243" s="106">
        <f t="shared" si="331"/>
        <v>0</v>
      </c>
    </row>
    <row r="1244" spans="2:17" ht="14.45" customHeight="1">
      <c r="B1244" s="296"/>
      <c r="C1244" s="297"/>
      <c r="D1244" s="137"/>
      <c r="E1244" s="298"/>
      <c r="F1244" s="71"/>
      <c r="G1244" s="299"/>
      <c r="H1244" s="102"/>
      <c r="I1244" s="298"/>
      <c r="J1244" s="298"/>
      <c r="K1244" s="107"/>
      <c r="L1244" s="107"/>
      <c r="M1244" s="104"/>
      <c r="N1244" s="105"/>
      <c r="O1244" s="105"/>
      <c r="P1244" s="106"/>
      <c r="Q1244" s="106"/>
    </row>
    <row r="1245" spans="2:17" ht="14.45" customHeight="1">
      <c r="B1245" s="296"/>
      <c r="C1245" s="297" t="s">
        <v>772</v>
      </c>
      <c r="D1245" s="137"/>
      <c r="E1245" s="298"/>
      <c r="F1245" s="71">
        <v>11378251001</v>
      </c>
      <c r="G1245" s="299" t="s">
        <v>854</v>
      </c>
      <c r="H1245" s="102"/>
      <c r="I1245" s="298" t="s">
        <v>115</v>
      </c>
      <c r="J1245" s="298">
        <v>1</v>
      </c>
      <c r="K1245" s="107">
        <v>3676.5225169543373</v>
      </c>
      <c r="L1245" s="107">
        <f>ROUND((K1245*$C$3),2)</f>
        <v>4411.83</v>
      </c>
      <c r="M1245" s="104">
        <f>L1245*H1245</f>
        <v>0</v>
      </c>
      <c r="N1245" s="105">
        <f>K1245*(1-$F$5-$F$7)*(1-$F$9)*(1+$F$11)</f>
        <v>3676.5225169543373</v>
      </c>
      <c r="O1245" s="105">
        <f>N1245*H1245</f>
        <v>0</v>
      </c>
      <c r="P1245" s="106">
        <f>ROUND((N1245*$C$3),2)</f>
        <v>4411.83</v>
      </c>
      <c r="Q1245" s="106">
        <f>P1245*H1245</f>
        <v>0</v>
      </c>
    </row>
    <row r="1246" spans="2:17" ht="14.45" customHeight="1">
      <c r="B1246" s="296"/>
      <c r="C1246" s="297"/>
      <c r="D1246" s="137"/>
      <c r="E1246" s="298"/>
      <c r="F1246" s="71"/>
      <c r="G1246" s="299"/>
      <c r="H1246" s="102"/>
      <c r="I1246" s="298"/>
      <c r="J1246" s="298"/>
      <c r="K1246" s="107"/>
      <c r="L1246" s="107"/>
      <c r="M1246" s="104"/>
      <c r="N1246" s="105"/>
      <c r="O1246" s="105"/>
      <c r="P1246" s="106"/>
      <c r="Q1246" s="106"/>
    </row>
    <row r="1247" spans="2:17" ht="14.45" customHeight="1">
      <c r="B1247" s="296" t="s">
        <v>450</v>
      </c>
      <c r="C1247" s="297" t="s">
        <v>772</v>
      </c>
      <c r="D1247" s="137"/>
      <c r="E1247" s="298"/>
      <c r="F1247" s="71">
        <v>11315581001</v>
      </c>
      <c r="G1247" s="299" t="s">
        <v>855</v>
      </c>
      <c r="H1247" s="102"/>
      <c r="I1247" s="298" t="s">
        <v>115</v>
      </c>
      <c r="J1247" s="298">
        <v>1</v>
      </c>
      <c r="K1247" s="107">
        <v>96.015041146620305</v>
      </c>
      <c r="L1247" s="107">
        <f>ROUND((K1247*$C$3),2)</f>
        <v>115.22</v>
      </c>
      <c r="M1247" s="104">
        <f>L1247*H1247</f>
        <v>0</v>
      </c>
      <c r="N1247" s="105">
        <f>K1247*(1-$F$5-$F$7)*(1-$F$9)*(1+$F$11)</f>
        <v>96.015041146620305</v>
      </c>
      <c r="O1247" s="105">
        <f>N1247*H1247</f>
        <v>0</v>
      </c>
      <c r="P1247" s="106">
        <f t="shared" ref="P1247:P1251" si="332">ROUND((N1247*$C$3),2)</f>
        <v>115.22</v>
      </c>
      <c r="Q1247" s="106">
        <f>P1247*H1247</f>
        <v>0</v>
      </c>
    </row>
    <row r="1248" spans="2:17" ht="14.45" customHeight="1">
      <c r="B1248" s="296" t="s">
        <v>450</v>
      </c>
      <c r="C1248" s="297" t="s">
        <v>772</v>
      </c>
      <c r="D1248" s="137"/>
      <c r="E1248" s="298"/>
      <c r="F1248" s="71">
        <v>11315571001</v>
      </c>
      <c r="G1248" s="299" t="s">
        <v>856</v>
      </c>
      <c r="H1248" s="102"/>
      <c r="I1248" s="298" t="s">
        <v>115</v>
      </c>
      <c r="J1248" s="298">
        <v>1</v>
      </c>
      <c r="K1248" s="107">
        <v>40.044187776789506</v>
      </c>
      <c r="L1248" s="107">
        <f>ROUND((K1248*$C$3),2)</f>
        <v>48.05</v>
      </c>
      <c r="M1248" s="104">
        <f>L1248*H1248</f>
        <v>0</v>
      </c>
      <c r="N1248" s="105">
        <f>K1248*(1-$F$5-$F$7)*(1-$F$9)*(1+$F$11)</f>
        <v>40.044187776789506</v>
      </c>
      <c r="O1248" s="105">
        <f>N1248*H1248</f>
        <v>0</v>
      </c>
      <c r="P1248" s="106">
        <f t="shared" si="332"/>
        <v>48.05</v>
      </c>
      <c r="Q1248" s="106">
        <f>P1248*H1248</f>
        <v>0</v>
      </c>
    </row>
    <row r="1249" spans="2:17" ht="14.45" customHeight="1">
      <c r="B1249" s="296" t="s">
        <v>450</v>
      </c>
      <c r="C1249" s="297" t="s">
        <v>772</v>
      </c>
      <c r="D1249" s="137"/>
      <c r="E1249" s="298"/>
      <c r="F1249" s="71">
        <v>13152391001</v>
      </c>
      <c r="G1249" s="299" t="s">
        <v>857</v>
      </c>
      <c r="H1249" s="102"/>
      <c r="I1249" s="298" t="s">
        <v>115</v>
      </c>
      <c r="J1249" s="298">
        <v>1</v>
      </c>
      <c r="K1249" s="107">
        <v>159.85959672738315</v>
      </c>
      <c r="L1249" s="107">
        <f>ROUND((K1249*$C$3),2)</f>
        <v>191.83</v>
      </c>
      <c r="M1249" s="104">
        <f>L1249*H1249</f>
        <v>0</v>
      </c>
      <c r="N1249" s="105">
        <f>K1249*(1-$F$5-$F$7)*(1-$F$9)*(1+$F$11)</f>
        <v>159.85959672738315</v>
      </c>
      <c r="O1249" s="105">
        <f>N1249*H1249</f>
        <v>0</v>
      </c>
      <c r="P1249" s="106">
        <f t="shared" si="332"/>
        <v>191.83</v>
      </c>
      <c r="Q1249" s="106">
        <f>P1249*H1249</f>
        <v>0</v>
      </c>
    </row>
    <row r="1250" spans="2:17" s="401" customFormat="1" ht="14.45" customHeight="1">
      <c r="B1250" s="292" t="s">
        <v>76</v>
      </c>
      <c r="C1250" s="293" t="s">
        <v>772</v>
      </c>
      <c r="D1250" s="168"/>
      <c r="E1250" s="294"/>
      <c r="F1250" s="115">
        <v>11372341001</v>
      </c>
      <c r="G1250" s="295" t="s">
        <v>858</v>
      </c>
      <c r="H1250" s="117"/>
      <c r="I1250" s="294" t="s">
        <v>115</v>
      </c>
      <c r="J1250" s="294">
        <v>1</v>
      </c>
      <c r="K1250" s="243">
        <v>2.7578641719552004</v>
      </c>
      <c r="L1250" s="243">
        <f>ROUND((K1250*$C$3),2)</f>
        <v>3.31</v>
      </c>
      <c r="M1250" s="118">
        <f>L1250*H1250</f>
        <v>0</v>
      </c>
      <c r="N1250" s="119">
        <f>K1250*(1-$F$5-$F$7)*(1-$F$9)*(1+$F$11)</f>
        <v>2.7578641719552004</v>
      </c>
      <c r="O1250" s="119">
        <f>N1250*H1250</f>
        <v>0</v>
      </c>
      <c r="P1250" s="120">
        <f t="shared" si="332"/>
        <v>3.31</v>
      </c>
      <c r="Q1250" s="120">
        <f>P1250*H1250</f>
        <v>0</v>
      </c>
    </row>
    <row r="1251" spans="2:17" ht="14.45" customHeight="1">
      <c r="B1251" s="296"/>
      <c r="C1251" s="297" t="s">
        <v>772</v>
      </c>
      <c r="D1251" s="137"/>
      <c r="E1251" s="298"/>
      <c r="F1251" s="71">
        <v>11381301002</v>
      </c>
      <c r="G1251" s="299" t="s">
        <v>859</v>
      </c>
      <c r="H1251" s="102"/>
      <c r="I1251" s="298" t="s">
        <v>115</v>
      </c>
      <c r="J1251" s="298">
        <v>1</v>
      </c>
      <c r="K1251" s="107">
        <v>47.917889987721594</v>
      </c>
      <c r="L1251" s="107">
        <f>ROUND((K1251*$C$3),2)</f>
        <v>57.5</v>
      </c>
      <c r="M1251" s="104">
        <f>L1251*H1251</f>
        <v>0</v>
      </c>
      <c r="N1251" s="105">
        <f>K1251*(1-$F$5-$F$7)*(1-$F$9)*(1+$F$11)</f>
        <v>47.917889987721594</v>
      </c>
      <c r="O1251" s="105">
        <f>N1251*H1251</f>
        <v>0</v>
      </c>
      <c r="P1251" s="106">
        <f t="shared" si="332"/>
        <v>57.5</v>
      </c>
      <c r="Q1251" s="106">
        <f>P1251*H1251</f>
        <v>0</v>
      </c>
    </row>
    <row r="1252" spans="2:17" ht="14.45" customHeight="1">
      <c r="B1252" s="296"/>
      <c r="C1252" s="297"/>
      <c r="D1252" s="137"/>
      <c r="E1252" s="298"/>
      <c r="F1252" s="71"/>
      <c r="G1252" s="299"/>
      <c r="H1252" s="102"/>
      <c r="I1252" s="298"/>
      <c r="J1252" s="298"/>
      <c r="K1252" s="107"/>
      <c r="L1252" s="107"/>
      <c r="M1252" s="104"/>
      <c r="N1252" s="105"/>
      <c r="O1252" s="105"/>
      <c r="P1252" s="106"/>
      <c r="Q1252" s="106"/>
    </row>
    <row r="1253" spans="2:17" ht="14.45" customHeight="1">
      <c r="B1253" s="278"/>
      <c r="C1253" s="300" t="s">
        <v>772</v>
      </c>
      <c r="D1253" s="137"/>
      <c r="E1253" s="226"/>
      <c r="F1253" s="71">
        <v>12894551001</v>
      </c>
      <c r="G1253" s="227" t="s">
        <v>860</v>
      </c>
      <c r="H1253" s="273"/>
      <c r="I1253" s="226" t="s">
        <v>115</v>
      </c>
      <c r="J1253" s="226">
        <v>1</v>
      </c>
      <c r="K1253" s="107">
        <v>6864.8341288683041</v>
      </c>
      <c r="L1253" s="107">
        <f>ROUND((K1253*$C$3),2)</f>
        <v>8237.7999999999993</v>
      </c>
      <c r="M1253" s="104">
        <f>L1253*H1253</f>
        <v>0</v>
      </c>
      <c r="N1253" s="105">
        <f>K1253*(1-$F$5-$F$7)*(1-$F$9)*(1+$F$11)</f>
        <v>6864.8341288683041</v>
      </c>
      <c r="O1253" s="105">
        <f>N1253*H1253</f>
        <v>0</v>
      </c>
      <c r="P1253" s="106">
        <f>ROUND((N1253*$C$3),2)</f>
        <v>8237.7999999999993</v>
      </c>
      <c r="Q1253" s="106">
        <f>P1253*H1253</f>
        <v>0</v>
      </c>
    </row>
    <row r="1254" spans="2:17" ht="14.45" customHeight="1">
      <c r="B1254" s="272"/>
      <c r="C1254" s="297" t="s">
        <v>772</v>
      </c>
      <c r="D1254" s="137"/>
      <c r="E1254" s="226"/>
      <c r="F1254" s="71">
        <v>12447621001</v>
      </c>
      <c r="G1254" s="227" t="s">
        <v>861</v>
      </c>
      <c r="H1254" s="273"/>
      <c r="I1254" s="226" t="s">
        <v>115</v>
      </c>
      <c r="J1254" s="226">
        <v>1</v>
      </c>
      <c r="K1254" s="107">
        <v>1982.9043396357888</v>
      </c>
      <c r="L1254" s="107">
        <f>ROUND((K1254*$C$3),2)</f>
        <v>2379.4899999999998</v>
      </c>
      <c r="M1254" s="104">
        <f>L1254*H1254</f>
        <v>0</v>
      </c>
      <c r="N1254" s="105">
        <f>K1254*(1-$F$5-$F$7)*(1-$F$9)*(1+$F$11)</f>
        <v>1982.9043396357888</v>
      </c>
      <c r="O1254" s="105">
        <f>N1254*H1254</f>
        <v>0</v>
      </c>
      <c r="P1254" s="106">
        <f>ROUND((N1254*$C$3),2)</f>
        <v>2379.4899999999998</v>
      </c>
      <c r="Q1254" s="106">
        <f>P1254*H1254</f>
        <v>0</v>
      </c>
    </row>
    <row r="1255" spans="2:17" s="401" customFormat="1" ht="14.45" customHeight="1">
      <c r="B1255" s="274" t="s">
        <v>76</v>
      </c>
      <c r="C1255" s="293" t="s">
        <v>772</v>
      </c>
      <c r="D1255" s="168"/>
      <c r="E1255" s="275"/>
      <c r="F1255" s="115">
        <v>12136371001</v>
      </c>
      <c r="G1255" s="276" t="s">
        <v>862</v>
      </c>
      <c r="H1255" s="277"/>
      <c r="I1255" s="275" t="s">
        <v>115</v>
      </c>
      <c r="J1255" s="275">
        <v>1</v>
      </c>
      <c r="K1255" s="243">
        <v>1084.7093467925597</v>
      </c>
      <c r="L1255" s="243">
        <f>ROUND((K1255*$C$3),2)</f>
        <v>1301.6500000000001</v>
      </c>
      <c r="M1255" s="118">
        <f>L1255*H1255</f>
        <v>0</v>
      </c>
      <c r="N1255" s="119">
        <f>K1255*(1-$F$5-$F$7)*(1-$F$9)*(1+$F$11)</f>
        <v>1084.7093467925597</v>
      </c>
      <c r="O1255" s="119">
        <f>N1255*H1255</f>
        <v>0</v>
      </c>
      <c r="P1255" s="120">
        <f>ROUND((N1255*$C$3),2)</f>
        <v>1301.6500000000001</v>
      </c>
      <c r="Q1255" s="120">
        <f>P1255*H1255</f>
        <v>0</v>
      </c>
    </row>
    <row r="1256" spans="2:17" ht="14.45" customHeight="1">
      <c r="B1256" s="272"/>
      <c r="C1256" s="297" t="s">
        <v>772</v>
      </c>
      <c r="D1256" s="137"/>
      <c r="E1256" s="226"/>
      <c r="F1256" s="71">
        <v>12254451001</v>
      </c>
      <c r="G1256" s="227" t="s">
        <v>863</v>
      </c>
      <c r="H1256" s="273"/>
      <c r="I1256" s="226" t="s">
        <v>115</v>
      </c>
      <c r="J1256" s="226">
        <v>1</v>
      </c>
      <c r="K1256" s="107">
        <v>2007.6561705790866</v>
      </c>
      <c r="L1256" s="107">
        <f>ROUND((K1256*$C$3),2)</f>
        <v>2409.19</v>
      </c>
      <c r="M1256" s="104">
        <f>L1256*H1256</f>
        <v>0</v>
      </c>
      <c r="N1256" s="105">
        <f>K1256*(1-$F$5-$F$7)*(1-$F$9)*(1+$F$11)</f>
        <v>2007.6561705790866</v>
      </c>
      <c r="O1256" s="105">
        <f>N1256*H1256</f>
        <v>0</v>
      </c>
      <c r="P1256" s="106">
        <f>ROUND((N1256*$C$3),2)</f>
        <v>2409.19</v>
      </c>
      <c r="Q1256" s="106">
        <f>P1256*H1256</f>
        <v>0</v>
      </c>
    </row>
    <row r="1257" spans="2:17" ht="14.45" customHeight="1">
      <c r="B1257" s="272"/>
      <c r="C1257" s="297"/>
      <c r="D1257" s="137"/>
      <c r="E1257" s="226"/>
      <c r="F1257" s="71"/>
      <c r="G1257" s="227"/>
      <c r="H1257" s="273"/>
      <c r="I1257" s="226"/>
      <c r="J1257" s="226"/>
      <c r="K1257" s="107"/>
      <c r="L1257" s="107"/>
      <c r="M1257" s="104"/>
      <c r="N1257" s="105"/>
      <c r="O1257" s="105"/>
      <c r="P1257" s="106"/>
      <c r="Q1257" s="106"/>
    </row>
    <row r="1258" spans="2:17" ht="14.45" customHeight="1">
      <c r="B1258" s="272"/>
      <c r="C1258" s="297" t="s">
        <v>772</v>
      </c>
      <c r="D1258" s="137"/>
      <c r="E1258" s="226"/>
      <c r="F1258" s="71">
        <v>11802711001</v>
      </c>
      <c r="G1258" s="227" t="s">
        <v>864</v>
      </c>
      <c r="H1258" s="273"/>
      <c r="I1258" s="226" t="s">
        <v>115</v>
      </c>
      <c r="J1258" s="226">
        <v>1</v>
      </c>
      <c r="K1258" s="107">
        <v>23.303952253021439</v>
      </c>
      <c r="L1258" s="107">
        <f>ROUND((K1258*$C$3),2)</f>
        <v>27.96</v>
      </c>
      <c r="M1258" s="104">
        <f>L1258*H1258</f>
        <v>0</v>
      </c>
      <c r="N1258" s="105">
        <f>K1258*(1-$F$5-$F$7)*(1-$F$9)*(1+$F$11)</f>
        <v>23.303952253021439</v>
      </c>
      <c r="O1258" s="105">
        <f>N1258*H1258</f>
        <v>0</v>
      </c>
      <c r="P1258" s="106">
        <f>ROUND((N1258*$C$3),2)</f>
        <v>27.96</v>
      </c>
      <c r="Q1258" s="106">
        <f>P1258*H1258</f>
        <v>0</v>
      </c>
    </row>
    <row r="1259" spans="2:17" ht="14.45" customHeight="1">
      <c r="B1259" s="272"/>
      <c r="C1259" s="297" t="s">
        <v>772</v>
      </c>
      <c r="D1259" s="137"/>
      <c r="E1259" s="226"/>
      <c r="F1259" s="71">
        <v>12336521001</v>
      </c>
      <c r="G1259" s="227" t="s">
        <v>865</v>
      </c>
      <c r="H1259" s="273"/>
      <c r="I1259" s="226" t="s">
        <v>115</v>
      </c>
      <c r="J1259" s="226">
        <v>1</v>
      </c>
      <c r="K1259" s="107">
        <v>115.03051461225142</v>
      </c>
      <c r="L1259" s="107">
        <f>ROUND((K1259*$C$3),2)</f>
        <v>138.04</v>
      </c>
      <c r="M1259" s="104">
        <f>L1259*H1259</f>
        <v>0</v>
      </c>
      <c r="N1259" s="105">
        <f>K1259*(1-$F$5-$F$7)*(1-$F$9)*(1+$F$11)</f>
        <v>115.03051461225142</v>
      </c>
      <c r="O1259" s="105">
        <f>N1259*H1259</f>
        <v>0</v>
      </c>
      <c r="P1259" s="106">
        <f>ROUND((N1259*$C$3),2)</f>
        <v>138.04</v>
      </c>
      <c r="Q1259" s="106">
        <f>P1259*H1259</f>
        <v>0</v>
      </c>
    </row>
    <row r="1260" spans="2:17" ht="14.45" customHeight="1">
      <c r="B1260" s="272"/>
      <c r="C1260" s="297"/>
      <c r="D1260" s="137"/>
      <c r="E1260" s="226"/>
      <c r="F1260" s="71"/>
      <c r="G1260" s="227"/>
      <c r="H1260" s="273"/>
      <c r="I1260" s="226"/>
      <c r="J1260" s="226"/>
      <c r="K1260" s="107"/>
      <c r="L1260" s="107"/>
      <c r="M1260" s="104"/>
      <c r="N1260" s="105"/>
      <c r="O1260" s="105"/>
      <c r="P1260" s="106"/>
      <c r="Q1260" s="106"/>
    </row>
    <row r="1261" spans="2:17" ht="14.45" customHeight="1">
      <c r="B1261" s="272"/>
      <c r="C1261" s="297" t="s">
        <v>772</v>
      </c>
      <c r="D1261" s="137"/>
      <c r="E1261" s="226"/>
      <c r="F1261" s="71">
        <v>12465441001</v>
      </c>
      <c r="G1261" s="227" t="s">
        <v>866</v>
      </c>
      <c r="H1261" s="273"/>
      <c r="I1261" s="226" t="s">
        <v>115</v>
      </c>
      <c r="J1261" s="226">
        <v>1</v>
      </c>
      <c r="K1261" s="107">
        <v>30.888078725898236</v>
      </c>
      <c r="L1261" s="107">
        <f>ROUND((K1261*$C$3),2)</f>
        <v>37.07</v>
      </c>
      <c r="M1261" s="104">
        <f t="shared" ref="M1261:M1267" si="333">L1261*H1261</f>
        <v>0</v>
      </c>
      <c r="N1261" s="105">
        <f>K1261*(1-$F$5-$F$7)*(1-$F$9)*(1+$F$11)</f>
        <v>30.888078725898236</v>
      </c>
      <c r="O1261" s="105">
        <f t="shared" ref="O1261:O1267" si="334">N1261*H1261</f>
        <v>0</v>
      </c>
      <c r="P1261" s="106">
        <f t="shared" ref="P1261:P1267" si="335">ROUND((N1261*$C$3),2)</f>
        <v>37.07</v>
      </c>
      <c r="Q1261" s="106">
        <f t="shared" ref="Q1261:Q1267" si="336">P1261*H1261</f>
        <v>0</v>
      </c>
    </row>
    <row r="1262" spans="2:17" ht="14.45" customHeight="1">
      <c r="B1262" s="272"/>
      <c r="C1262" s="297" t="s">
        <v>772</v>
      </c>
      <c r="D1262" s="137"/>
      <c r="E1262" s="226"/>
      <c r="F1262" s="71">
        <v>12221281001</v>
      </c>
      <c r="G1262" s="227" t="s">
        <v>867</v>
      </c>
      <c r="H1262" s="273"/>
      <c r="I1262" s="226" t="s">
        <v>115</v>
      </c>
      <c r="J1262" s="226">
        <v>1</v>
      </c>
      <c r="K1262" s="107">
        <v>1463.7777772278014</v>
      </c>
      <c r="L1262" s="107">
        <f>ROUND((K1262*$C$3),2)</f>
        <v>1756.53</v>
      </c>
      <c r="M1262" s="104">
        <f t="shared" si="333"/>
        <v>0</v>
      </c>
      <c r="N1262" s="105">
        <f>K1262*(1-$F$5-$F$7)*(1-$F$9)*(1+$F$11)</f>
        <v>1463.7777772278014</v>
      </c>
      <c r="O1262" s="105">
        <f t="shared" si="334"/>
        <v>0</v>
      </c>
      <c r="P1262" s="106">
        <f t="shared" si="335"/>
        <v>1756.53</v>
      </c>
      <c r="Q1262" s="106">
        <f t="shared" si="336"/>
        <v>0</v>
      </c>
    </row>
    <row r="1263" spans="2:17" ht="14.45" customHeight="1">
      <c r="B1263" s="272"/>
      <c r="C1263" s="297" t="s">
        <v>772</v>
      </c>
      <c r="D1263" s="137"/>
      <c r="E1263" s="226"/>
      <c r="F1263" s="71">
        <v>12221291001</v>
      </c>
      <c r="G1263" s="227" t="s">
        <v>868</v>
      </c>
      <c r="H1263" s="273"/>
      <c r="I1263" s="226" t="s">
        <v>115</v>
      </c>
      <c r="J1263" s="226">
        <v>1</v>
      </c>
      <c r="K1263" s="107">
        <v>51.392798844385169</v>
      </c>
      <c r="L1263" s="107">
        <f>ROUND((K1263*$C$3),2)</f>
        <v>61.67</v>
      </c>
      <c r="M1263" s="104">
        <f t="shared" si="333"/>
        <v>0</v>
      </c>
      <c r="N1263" s="105">
        <f>K1263*(1-$F$5-$F$7)*(1-$F$9)*(1+$F$11)</f>
        <v>51.392798844385169</v>
      </c>
      <c r="O1263" s="105">
        <f t="shared" si="334"/>
        <v>0</v>
      </c>
      <c r="P1263" s="106">
        <f t="shared" si="335"/>
        <v>61.67</v>
      </c>
      <c r="Q1263" s="106">
        <f t="shared" si="336"/>
        <v>0</v>
      </c>
    </row>
    <row r="1264" spans="2:17" ht="14.45" customHeight="1">
      <c r="B1264" s="296" t="s">
        <v>450</v>
      </c>
      <c r="C1264" s="297" t="s">
        <v>772</v>
      </c>
      <c r="D1264" s="137"/>
      <c r="E1264" s="298"/>
      <c r="F1264" s="71">
        <v>13152401001</v>
      </c>
      <c r="G1264" s="299" t="s">
        <v>869</v>
      </c>
      <c r="H1264" s="102"/>
      <c r="I1264" s="298" t="s">
        <v>115</v>
      </c>
      <c r="J1264" s="298">
        <v>1</v>
      </c>
      <c r="K1264" s="107">
        <v>192.3058687104361</v>
      </c>
      <c r="L1264" s="107">
        <f>ROUND((K1264*$C$3),2)</f>
        <v>230.77</v>
      </c>
      <c r="M1264" s="104">
        <f t="shared" si="333"/>
        <v>0</v>
      </c>
      <c r="N1264" s="105">
        <f>K1264*(1-$F$5-$F$7)*(1-$F$9)*(1+$F$11)</f>
        <v>192.3058687104361</v>
      </c>
      <c r="O1264" s="105">
        <f t="shared" si="334"/>
        <v>0</v>
      </c>
      <c r="P1264" s="106">
        <f t="shared" si="335"/>
        <v>230.77</v>
      </c>
      <c r="Q1264" s="106">
        <f t="shared" si="336"/>
        <v>0</v>
      </c>
    </row>
    <row r="1265" spans="2:17" ht="14.45" customHeight="1">
      <c r="B1265" s="296" t="s">
        <v>450</v>
      </c>
      <c r="C1265" s="297" t="s">
        <v>772</v>
      </c>
      <c r="D1265" s="137"/>
      <c r="E1265" s="298"/>
      <c r="F1265" s="71">
        <v>13152411001</v>
      </c>
      <c r="G1265" s="299" t="s">
        <v>870</v>
      </c>
      <c r="H1265" s="102"/>
      <c r="I1265" s="298" t="s">
        <v>115</v>
      </c>
      <c r="J1265" s="298">
        <v>1</v>
      </c>
      <c r="K1265" s="107">
        <v>24.255415392345984</v>
      </c>
      <c r="L1265" s="107">
        <f>ROUND((K1265*$C$3),2)</f>
        <v>29.11</v>
      </c>
      <c r="M1265" s="104">
        <f t="shared" si="333"/>
        <v>0</v>
      </c>
      <c r="N1265" s="105">
        <f>K1265*(1-$F$5-$F$7)*(1-$F$9)*(1+$F$11)</f>
        <v>24.255415392345984</v>
      </c>
      <c r="O1265" s="105">
        <f t="shared" si="334"/>
        <v>0</v>
      </c>
      <c r="P1265" s="106">
        <f t="shared" si="335"/>
        <v>29.11</v>
      </c>
      <c r="Q1265" s="106">
        <f t="shared" si="336"/>
        <v>0</v>
      </c>
    </row>
    <row r="1266" spans="2:17" ht="14.45" customHeight="1">
      <c r="B1266" s="296" t="s">
        <v>450</v>
      </c>
      <c r="C1266" s="297" t="s">
        <v>772</v>
      </c>
      <c r="D1266" s="137"/>
      <c r="E1266" s="298"/>
      <c r="F1266" s="71">
        <v>13230361001</v>
      </c>
      <c r="G1266" s="299" t="s">
        <v>871</v>
      </c>
      <c r="H1266" s="102"/>
      <c r="I1266" s="298" t="s">
        <v>115</v>
      </c>
      <c r="J1266" s="298">
        <v>1</v>
      </c>
      <c r="K1266" s="104" t="s">
        <v>771</v>
      </c>
      <c r="L1266" s="104">
        <f>IFERROR(ROUND((K1266*$C$3),2),0)</f>
        <v>0</v>
      </c>
      <c r="M1266" s="104">
        <f t="shared" si="333"/>
        <v>0</v>
      </c>
      <c r="N1266" s="105">
        <f>IFERROR(K1266*(1-$F$5-$F$7)*(1-$F$9)*(1+$F$11),0)</f>
        <v>0</v>
      </c>
      <c r="O1266" s="105">
        <f t="shared" si="334"/>
        <v>0</v>
      </c>
      <c r="P1266" s="106">
        <f t="shared" si="335"/>
        <v>0</v>
      </c>
      <c r="Q1266" s="106">
        <f t="shared" si="336"/>
        <v>0</v>
      </c>
    </row>
    <row r="1267" spans="2:17" ht="14.45" customHeight="1">
      <c r="B1267" s="296" t="s">
        <v>450</v>
      </c>
      <c r="C1267" s="297" t="s">
        <v>772</v>
      </c>
      <c r="D1267" s="137"/>
      <c r="E1267" s="298"/>
      <c r="F1267" s="71">
        <v>13267601001</v>
      </c>
      <c r="G1267" s="299" t="s">
        <v>872</v>
      </c>
      <c r="H1267" s="102"/>
      <c r="I1267" s="298" t="s">
        <v>115</v>
      </c>
      <c r="J1267" s="298">
        <v>1</v>
      </c>
      <c r="K1267" s="104" t="s">
        <v>771</v>
      </c>
      <c r="L1267" s="104">
        <f>IFERROR(ROUND((K1267*$C$3),2),0)</f>
        <v>0</v>
      </c>
      <c r="M1267" s="104">
        <f t="shared" si="333"/>
        <v>0</v>
      </c>
      <c r="N1267" s="105">
        <f>IFERROR(K1267*(1-$F$5-$F$7)*(1-$F$9)*(1+$F$11),0)</f>
        <v>0</v>
      </c>
      <c r="O1267" s="105">
        <f t="shared" si="334"/>
        <v>0</v>
      </c>
      <c r="P1267" s="106">
        <f t="shared" si="335"/>
        <v>0</v>
      </c>
      <c r="Q1267" s="106">
        <f t="shared" si="336"/>
        <v>0</v>
      </c>
    </row>
    <row r="1268" spans="2:17" ht="14.45" customHeight="1">
      <c r="B1268" s="296"/>
      <c r="C1268" s="297"/>
      <c r="D1268" s="137"/>
      <c r="E1268" s="298"/>
      <c r="F1268" s="71"/>
      <c r="G1268" s="299"/>
      <c r="H1268" s="102"/>
      <c r="I1268" s="298"/>
      <c r="J1268" s="298"/>
      <c r="K1268" s="107"/>
      <c r="L1268" s="107"/>
      <c r="M1268" s="104"/>
      <c r="N1268" s="105"/>
      <c r="O1268" s="105"/>
      <c r="P1268" s="106"/>
      <c r="Q1268" s="106"/>
    </row>
    <row r="1269" spans="2:17" ht="26.45" customHeight="1">
      <c r="B1269" s="272"/>
      <c r="C1269" s="297" t="s">
        <v>772</v>
      </c>
      <c r="D1269" s="137"/>
      <c r="E1269" s="226"/>
      <c r="F1269" s="71">
        <v>12223141001</v>
      </c>
      <c r="G1269" s="227" t="s">
        <v>873</v>
      </c>
      <c r="H1269" s="273"/>
      <c r="I1269" s="226" t="s">
        <v>115</v>
      </c>
      <c r="J1269" s="226">
        <v>1</v>
      </c>
      <c r="K1269" s="107">
        <v>20.490930797627133</v>
      </c>
      <c r="L1269" s="107">
        <f>ROUND((K1269*$C$3),2)</f>
        <v>24.59</v>
      </c>
      <c r="M1269" s="104">
        <f>L1269*H1269</f>
        <v>0</v>
      </c>
      <c r="N1269" s="105">
        <f>K1269*(1-$F$5-$F$7)*(1-$F$9)*(1+$F$11)</f>
        <v>20.490930797627133</v>
      </c>
      <c r="O1269" s="105">
        <f>N1269*H1269</f>
        <v>0</v>
      </c>
      <c r="P1269" s="106">
        <f>ROUND((N1269*$C$3),2)</f>
        <v>24.59</v>
      </c>
      <c r="Q1269" s="106">
        <f>P1269*H1269</f>
        <v>0</v>
      </c>
    </row>
    <row r="1270" spans="2:17" ht="14.45" customHeight="1">
      <c r="B1270" s="272"/>
      <c r="C1270" s="297"/>
      <c r="D1270" s="137"/>
      <c r="E1270" s="226"/>
      <c r="F1270" s="71"/>
      <c r="G1270" s="227"/>
      <c r="H1270" s="273"/>
      <c r="I1270" s="226"/>
      <c r="J1270" s="226"/>
      <c r="K1270" s="107"/>
      <c r="L1270" s="107"/>
      <c r="M1270" s="104"/>
      <c r="N1270" s="105"/>
      <c r="O1270" s="105"/>
      <c r="P1270" s="106"/>
      <c r="Q1270" s="106"/>
    </row>
    <row r="1271" spans="2:17" ht="14.45" customHeight="1">
      <c r="B1271" s="272" t="s">
        <v>450</v>
      </c>
      <c r="C1271" s="297" t="s">
        <v>772</v>
      </c>
      <c r="D1271" s="137"/>
      <c r="E1271" s="226"/>
      <c r="F1271" s="71">
        <v>13149841001</v>
      </c>
      <c r="G1271" s="227" t="s">
        <v>874</v>
      </c>
      <c r="H1271" s="273"/>
      <c r="I1271" s="226" t="s">
        <v>115</v>
      </c>
      <c r="J1271" s="226">
        <v>1</v>
      </c>
      <c r="K1271" s="104" t="s">
        <v>771</v>
      </c>
      <c r="L1271" s="104">
        <f>IFERROR(ROUND((K1271*$C$3),2),0)</f>
        <v>0</v>
      </c>
      <c r="M1271" s="104">
        <f>L1271*H1271</f>
        <v>0</v>
      </c>
      <c r="N1271" s="105">
        <f>IFERROR(K1271*(1-$F$5-$F$7)*(1-$F$9)*(1+$F$11),0)</f>
        <v>0</v>
      </c>
      <c r="O1271" s="105">
        <f>N1271*H1271</f>
        <v>0</v>
      </c>
      <c r="P1271" s="106">
        <f t="shared" ref="P1271:P1274" si="337">ROUND((N1271*$C$3),2)</f>
        <v>0</v>
      </c>
      <c r="Q1271" s="106">
        <f>P1271*H1271</f>
        <v>0</v>
      </c>
    </row>
    <row r="1272" spans="2:17" ht="14.45" customHeight="1">
      <c r="B1272" s="272" t="s">
        <v>450</v>
      </c>
      <c r="C1272" s="297" t="s">
        <v>772</v>
      </c>
      <c r="D1272" s="137"/>
      <c r="E1272" s="226"/>
      <c r="F1272" s="71">
        <v>13153011001</v>
      </c>
      <c r="G1272" s="227" t="s">
        <v>875</v>
      </c>
      <c r="H1272" s="273"/>
      <c r="I1272" s="226" t="s">
        <v>115</v>
      </c>
      <c r="J1272" s="226">
        <v>1</v>
      </c>
      <c r="K1272" s="104" t="s">
        <v>771</v>
      </c>
      <c r="L1272" s="104">
        <f>IFERROR(ROUND((K1272*$C$3),2),0)</f>
        <v>0</v>
      </c>
      <c r="M1272" s="104">
        <f>L1272*H1272</f>
        <v>0</v>
      </c>
      <c r="N1272" s="105">
        <f>IFERROR(K1272*(1-$F$5-$F$7)*(1-$F$9)*(1+$F$11),0)</f>
        <v>0</v>
      </c>
      <c r="O1272" s="105">
        <f>N1272*H1272</f>
        <v>0</v>
      </c>
      <c r="P1272" s="106">
        <f t="shared" si="337"/>
        <v>0</v>
      </c>
      <c r="Q1272" s="106">
        <f>P1272*H1272</f>
        <v>0</v>
      </c>
    </row>
    <row r="1273" spans="2:17" ht="14.45" customHeight="1">
      <c r="B1273" s="272"/>
      <c r="C1273" s="297" t="s">
        <v>772</v>
      </c>
      <c r="D1273" s="137"/>
      <c r="E1273" s="226"/>
      <c r="F1273" s="71">
        <v>12062591001</v>
      </c>
      <c r="G1273" s="227" t="s">
        <v>876</v>
      </c>
      <c r="H1273" s="273"/>
      <c r="I1273" s="226" t="s">
        <v>115</v>
      </c>
      <c r="J1273" s="226">
        <v>1</v>
      </c>
      <c r="K1273" s="104" t="s">
        <v>771</v>
      </c>
      <c r="L1273" s="104">
        <f>IFERROR(ROUND((K1273*$C$3),2),0)</f>
        <v>0</v>
      </c>
      <c r="M1273" s="104">
        <f>L1273*H1273</f>
        <v>0</v>
      </c>
      <c r="N1273" s="105">
        <f>IFERROR(K1273*(1-$F$5-$F$7)*(1-$F$9)*(1+$F$11),0)</f>
        <v>0</v>
      </c>
      <c r="O1273" s="105">
        <f>N1273*H1273</f>
        <v>0</v>
      </c>
      <c r="P1273" s="106">
        <f t="shared" si="337"/>
        <v>0</v>
      </c>
      <c r="Q1273" s="106">
        <f>P1273*H1273</f>
        <v>0</v>
      </c>
    </row>
    <row r="1274" spans="2:17" ht="14.45" customHeight="1">
      <c r="B1274" s="272"/>
      <c r="C1274" s="297" t="s">
        <v>772</v>
      </c>
      <c r="D1274" s="137"/>
      <c r="E1274" s="226"/>
      <c r="F1274" s="71">
        <v>12039051001</v>
      </c>
      <c r="G1274" s="227" t="s">
        <v>877</v>
      </c>
      <c r="H1274" s="273"/>
      <c r="I1274" s="226" t="s">
        <v>115</v>
      </c>
      <c r="J1274" s="226">
        <v>1</v>
      </c>
      <c r="K1274" s="104" t="s">
        <v>771</v>
      </c>
      <c r="L1274" s="104">
        <f>IFERROR(ROUND((K1274*$C$3),2),0)</f>
        <v>0</v>
      </c>
      <c r="M1274" s="104">
        <f>L1274*H1274</f>
        <v>0</v>
      </c>
      <c r="N1274" s="105">
        <f>IFERROR(K1274*(1-$F$5-$F$7)*(1-$F$9)*(1+$F$11),0)</f>
        <v>0</v>
      </c>
      <c r="O1274" s="105">
        <f>N1274*H1274</f>
        <v>0</v>
      </c>
      <c r="P1274" s="106">
        <f t="shared" si="337"/>
        <v>0</v>
      </c>
      <c r="Q1274" s="106">
        <f>P1274*H1274</f>
        <v>0</v>
      </c>
    </row>
    <row r="1275" spans="2:17" ht="14.45" customHeight="1">
      <c r="B1275" s="272"/>
      <c r="C1275" s="297"/>
      <c r="D1275" s="137"/>
      <c r="E1275" s="226"/>
      <c r="F1275" s="71"/>
      <c r="G1275" s="227"/>
      <c r="H1275" s="273"/>
      <c r="I1275" s="226"/>
      <c r="J1275" s="226"/>
      <c r="K1275" s="107"/>
      <c r="L1275" s="107"/>
      <c r="M1275" s="104"/>
      <c r="N1275" s="105"/>
      <c r="O1275" s="105"/>
      <c r="P1275" s="106"/>
      <c r="Q1275" s="106"/>
    </row>
    <row r="1276" spans="2:17" ht="39.6" customHeight="1">
      <c r="B1276" s="302"/>
      <c r="C1276" s="303" t="s">
        <v>878</v>
      </c>
      <c r="D1276" s="303"/>
      <c r="E1276" s="304"/>
      <c r="F1276" s="305"/>
      <c r="G1276" s="306" t="s">
        <v>879</v>
      </c>
      <c r="H1276" s="307"/>
      <c r="I1276" s="308"/>
      <c r="J1276" s="308"/>
      <c r="K1276" s="259"/>
      <c r="L1276" s="259"/>
      <c r="M1276" s="189"/>
      <c r="N1276" s="309"/>
      <c r="O1276" s="309"/>
      <c r="P1276" s="189"/>
      <c r="Q1276" s="189"/>
    </row>
    <row r="1277" spans="2:17" ht="14.45" customHeight="1">
      <c r="B1277" s="302"/>
      <c r="C1277" s="303" t="s">
        <v>878</v>
      </c>
      <c r="D1277" s="303"/>
      <c r="E1277" s="304"/>
      <c r="F1277" s="305"/>
      <c r="G1277" s="306" t="s">
        <v>880</v>
      </c>
      <c r="H1277" s="307"/>
      <c r="I1277" s="308"/>
      <c r="J1277" s="308"/>
      <c r="K1277" s="259"/>
      <c r="L1277" s="259"/>
      <c r="M1277" s="189"/>
      <c r="N1277" s="309"/>
      <c r="O1277" s="309"/>
      <c r="P1277" s="189"/>
      <c r="Q1277" s="189"/>
    </row>
    <row r="1278" spans="2:17" ht="14.45" customHeight="1">
      <c r="B1278" s="310"/>
      <c r="C1278" s="311" t="s">
        <v>878</v>
      </c>
      <c r="D1278" s="137"/>
      <c r="E1278" s="123">
        <v>11230041004</v>
      </c>
      <c r="F1278" s="71">
        <v>11230041005</v>
      </c>
      <c r="G1278" s="312" t="s">
        <v>881</v>
      </c>
      <c r="H1278" s="313"/>
      <c r="I1278" s="226" t="s">
        <v>115</v>
      </c>
      <c r="J1278" s="311" t="s">
        <v>882</v>
      </c>
      <c r="K1278" s="107">
        <v>2.6475496050769918</v>
      </c>
      <c r="L1278" s="107">
        <f t="shared" ref="L1278:L1283" si="338">ROUND((K1278*$C$3),2)</f>
        <v>3.18</v>
      </c>
      <c r="M1278" s="105">
        <f t="shared" ref="M1278:M1283" si="339">L1278*H1278</f>
        <v>0</v>
      </c>
      <c r="N1278" s="105">
        <f t="shared" ref="N1278:N1283" si="340">K1278*(1-$F$5-$F$7)*(1-$F$9)*(1+$F$11)</f>
        <v>2.6475496050769918</v>
      </c>
      <c r="O1278" s="105">
        <f t="shared" ref="O1278:O1283" si="341">N1278*H1278</f>
        <v>0</v>
      </c>
      <c r="P1278" s="106">
        <f t="shared" ref="P1278:P1283" si="342">ROUND((N1278*$C$3),2)</f>
        <v>3.18</v>
      </c>
      <c r="Q1278" s="106">
        <f t="shared" ref="Q1278:Q1283" si="343">P1278*H1278</f>
        <v>0</v>
      </c>
    </row>
    <row r="1279" spans="2:17" ht="14.45" customHeight="1">
      <c r="B1279" s="310"/>
      <c r="C1279" s="311" t="s">
        <v>878</v>
      </c>
      <c r="D1279" s="137"/>
      <c r="E1279" s="123">
        <v>11230141004</v>
      </c>
      <c r="F1279" s="71">
        <v>11230141006</v>
      </c>
      <c r="G1279" s="312" t="s">
        <v>883</v>
      </c>
      <c r="H1279" s="313"/>
      <c r="I1279" s="226" t="s">
        <v>115</v>
      </c>
      <c r="J1279" s="311" t="s">
        <v>882</v>
      </c>
      <c r="K1279" s="107">
        <v>3.3783836106451202</v>
      </c>
      <c r="L1279" s="107">
        <f t="shared" si="338"/>
        <v>4.05</v>
      </c>
      <c r="M1279" s="105">
        <f t="shared" si="339"/>
        <v>0</v>
      </c>
      <c r="N1279" s="105">
        <f t="shared" si="340"/>
        <v>3.3783836106451202</v>
      </c>
      <c r="O1279" s="105">
        <f t="shared" si="341"/>
        <v>0</v>
      </c>
      <c r="P1279" s="106">
        <f t="shared" si="342"/>
        <v>4.05</v>
      </c>
      <c r="Q1279" s="106">
        <f t="shared" si="343"/>
        <v>0</v>
      </c>
    </row>
    <row r="1280" spans="2:17" s="401" customFormat="1" ht="26.45" customHeight="1">
      <c r="B1280" s="322" t="s">
        <v>76</v>
      </c>
      <c r="C1280" s="323" t="s">
        <v>878</v>
      </c>
      <c r="D1280" s="168"/>
      <c r="E1280" s="324"/>
      <c r="F1280" s="115">
        <v>11230241004</v>
      </c>
      <c r="G1280" s="325" t="s">
        <v>1282</v>
      </c>
      <c r="H1280" s="326"/>
      <c r="I1280" s="275" t="s">
        <v>115</v>
      </c>
      <c r="J1280" s="323" t="s">
        <v>882</v>
      </c>
      <c r="K1280" s="243">
        <v>4.6607904506042885</v>
      </c>
      <c r="L1280" s="243">
        <f t="shared" si="338"/>
        <v>5.59</v>
      </c>
      <c r="M1280" s="119">
        <f t="shared" si="339"/>
        <v>0</v>
      </c>
      <c r="N1280" s="119">
        <f t="shared" si="340"/>
        <v>4.6607904506042885</v>
      </c>
      <c r="O1280" s="119">
        <f t="shared" si="341"/>
        <v>0</v>
      </c>
      <c r="P1280" s="120">
        <f t="shared" si="342"/>
        <v>5.59</v>
      </c>
      <c r="Q1280" s="120">
        <f t="shared" si="343"/>
        <v>0</v>
      </c>
    </row>
    <row r="1281" spans="2:17" s="401" customFormat="1" ht="26.45" customHeight="1">
      <c r="B1281" s="322" t="s">
        <v>76</v>
      </c>
      <c r="C1281" s="323" t="s">
        <v>878</v>
      </c>
      <c r="D1281" s="168"/>
      <c r="E1281" s="324"/>
      <c r="F1281" s="115">
        <v>11230341200</v>
      </c>
      <c r="G1281" s="325" t="s">
        <v>1283</v>
      </c>
      <c r="H1281" s="326"/>
      <c r="I1281" s="275" t="s">
        <v>115</v>
      </c>
      <c r="J1281" s="323" t="s">
        <v>886</v>
      </c>
      <c r="K1281" s="243">
        <v>7.3221293765410556</v>
      </c>
      <c r="L1281" s="243">
        <f t="shared" si="338"/>
        <v>8.7899999999999991</v>
      </c>
      <c r="M1281" s="119">
        <f t="shared" si="339"/>
        <v>0</v>
      </c>
      <c r="N1281" s="119">
        <f t="shared" si="340"/>
        <v>7.3221293765410556</v>
      </c>
      <c r="O1281" s="119">
        <f t="shared" si="341"/>
        <v>0</v>
      </c>
      <c r="P1281" s="120">
        <f t="shared" si="342"/>
        <v>8.7899999999999991</v>
      </c>
      <c r="Q1281" s="120">
        <f t="shared" si="343"/>
        <v>0</v>
      </c>
    </row>
    <row r="1282" spans="2:17" s="401" customFormat="1" ht="26.45" customHeight="1">
      <c r="B1282" s="322" t="s">
        <v>76</v>
      </c>
      <c r="C1282" s="323" t="s">
        <v>878</v>
      </c>
      <c r="D1282" s="168"/>
      <c r="E1282" s="324"/>
      <c r="F1282" s="115">
        <v>11230441200</v>
      </c>
      <c r="G1282" s="325" t="s">
        <v>1284</v>
      </c>
      <c r="H1282" s="326"/>
      <c r="I1282" s="275" t="s">
        <v>115</v>
      </c>
      <c r="J1282" s="323" t="s">
        <v>886</v>
      </c>
      <c r="K1282" s="243">
        <v>13.706584934617345</v>
      </c>
      <c r="L1282" s="243">
        <f t="shared" si="338"/>
        <v>16.45</v>
      </c>
      <c r="M1282" s="119">
        <f t="shared" si="339"/>
        <v>0</v>
      </c>
      <c r="N1282" s="119">
        <f t="shared" si="340"/>
        <v>13.706584934617345</v>
      </c>
      <c r="O1282" s="119">
        <f t="shared" si="341"/>
        <v>0</v>
      </c>
      <c r="P1282" s="120">
        <f t="shared" si="342"/>
        <v>16.45</v>
      </c>
      <c r="Q1282" s="120">
        <f t="shared" si="343"/>
        <v>0</v>
      </c>
    </row>
    <row r="1283" spans="2:17" s="401" customFormat="1" ht="26.45" customHeight="1">
      <c r="B1283" s="322" t="s">
        <v>76</v>
      </c>
      <c r="C1283" s="323" t="s">
        <v>878</v>
      </c>
      <c r="D1283" s="168"/>
      <c r="E1283" s="324"/>
      <c r="F1283" s="115">
        <v>11230541200</v>
      </c>
      <c r="G1283" s="325" t="s">
        <v>1285</v>
      </c>
      <c r="H1283" s="326"/>
      <c r="I1283" s="275" t="s">
        <v>115</v>
      </c>
      <c r="J1283" s="323" t="s">
        <v>886</v>
      </c>
      <c r="K1283" s="243">
        <v>21.856073562744964</v>
      </c>
      <c r="L1283" s="243">
        <f t="shared" si="338"/>
        <v>26.23</v>
      </c>
      <c r="M1283" s="119">
        <f t="shared" si="339"/>
        <v>0</v>
      </c>
      <c r="N1283" s="119">
        <f t="shared" si="340"/>
        <v>21.856073562744964</v>
      </c>
      <c r="O1283" s="119">
        <f t="shared" si="341"/>
        <v>0</v>
      </c>
      <c r="P1283" s="120">
        <f t="shared" si="342"/>
        <v>26.23</v>
      </c>
      <c r="Q1283" s="120">
        <f t="shared" si="343"/>
        <v>0</v>
      </c>
    </row>
    <row r="1284" spans="2:17" ht="14.45" customHeight="1">
      <c r="B1284" s="315"/>
      <c r="C1284" s="311"/>
      <c r="D1284" s="137"/>
      <c r="E1284" s="314"/>
      <c r="F1284" s="71"/>
      <c r="G1284" s="312"/>
      <c r="H1284" s="313"/>
      <c r="I1284" s="226"/>
      <c r="J1284" s="311"/>
      <c r="K1284" s="107"/>
      <c r="L1284" s="107"/>
      <c r="M1284" s="105"/>
      <c r="N1284" s="105"/>
      <c r="O1284" s="105"/>
      <c r="P1284" s="106"/>
      <c r="Q1284" s="106"/>
    </row>
    <row r="1285" spans="2:17" ht="14.45" customHeight="1">
      <c r="B1285" s="315"/>
      <c r="C1285" s="311" t="s">
        <v>878</v>
      </c>
      <c r="D1285" s="137"/>
      <c r="E1285" s="123">
        <v>11230241004</v>
      </c>
      <c r="F1285" s="71">
        <v>11230241222</v>
      </c>
      <c r="G1285" s="312" t="s">
        <v>884</v>
      </c>
      <c r="H1285" s="313"/>
      <c r="I1285" s="226" t="s">
        <v>115</v>
      </c>
      <c r="J1285" s="311" t="s">
        <v>882</v>
      </c>
      <c r="K1285" s="107">
        <v>4.6607904506042885</v>
      </c>
      <c r="L1285" s="107">
        <v>4.99</v>
      </c>
      <c r="M1285" s="105">
        <v>0</v>
      </c>
      <c r="N1285" s="105">
        <v>4.1614200451823997</v>
      </c>
      <c r="O1285" s="105">
        <v>0</v>
      </c>
      <c r="P1285" s="106">
        <v>4.99</v>
      </c>
      <c r="Q1285" s="106">
        <v>0</v>
      </c>
    </row>
    <row r="1286" spans="2:17" ht="14.45" customHeight="1">
      <c r="B1286" s="315"/>
      <c r="C1286" s="311" t="s">
        <v>878</v>
      </c>
      <c r="D1286" s="137"/>
      <c r="E1286" s="123">
        <v>11230341200</v>
      </c>
      <c r="F1286" s="71">
        <v>11230341222</v>
      </c>
      <c r="G1286" s="312" t="s">
        <v>885</v>
      </c>
      <c r="H1286" s="313"/>
      <c r="I1286" s="226" t="s">
        <v>115</v>
      </c>
      <c r="J1286" s="311" t="s">
        <v>894</v>
      </c>
      <c r="K1286" s="107">
        <v>7.3221293765410556</v>
      </c>
      <c r="L1286" s="107">
        <v>7.85</v>
      </c>
      <c r="M1286" s="105">
        <v>0</v>
      </c>
      <c r="N1286" s="105">
        <v>6.5376155147687989</v>
      </c>
      <c r="O1286" s="105">
        <v>0</v>
      </c>
      <c r="P1286" s="106">
        <v>7.85</v>
      </c>
      <c r="Q1286" s="106">
        <v>0</v>
      </c>
    </row>
    <row r="1287" spans="2:17" ht="14.45" customHeight="1">
      <c r="B1287" s="315"/>
      <c r="C1287" s="311" t="s">
        <v>878</v>
      </c>
      <c r="D1287" s="137"/>
      <c r="E1287" s="123">
        <v>11230441200</v>
      </c>
      <c r="F1287" s="71">
        <v>11230441222</v>
      </c>
      <c r="G1287" s="312" t="s">
        <v>887</v>
      </c>
      <c r="H1287" s="313"/>
      <c r="I1287" s="226" t="s">
        <v>115</v>
      </c>
      <c r="J1287" s="311" t="s">
        <v>894</v>
      </c>
      <c r="K1287" s="107">
        <v>13.706584934617345</v>
      </c>
      <c r="L1287" s="107">
        <v>14.69</v>
      </c>
      <c r="M1287" s="105">
        <v>0</v>
      </c>
      <c r="N1287" s="105">
        <v>12.238022263051199</v>
      </c>
      <c r="O1287" s="105">
        <v>0</v>
      </c>
      <c r="P1287" s="106">
        <v>14.69</v>
      </c>
      <c r="Q1287" s="106">
        <v>0</v>
      </c>
    </row>
    <row r="1288" spans="2:17" ht="14.45" customHeight="1">
      <c r="B1288" s="315"/>
      <c r="C1288" s="311" t="s">
        <v>878</v>
      </c>
      <c r="D1288" s="137"/>
      <c r="E1288" s="123">
        <v>11230541200</v>
      </c>
      <c r="F1288" s="71">
        <v>11230541222</v>
      </c>
      <c r="G1288" s="312" t="s">
        <v>888</v>
      </c>
      <c r="H1288" s="313"/>
      <c r="I1288" s="226" t="s">
        <v>115</v>
      </c>
      <c r="J1288" s="311" t="s">
        <v>894</v>
      </c>
      <c r="K1288" s="107">
        <v>21.856073562744964</v>
      </c>
      <c r="L1288" s="107">
        <v>23.42</v>
      </c>
      <c r="M1288" s="105">
        <v>0</v>
      </c>
      <c r="N1288" s="105">
        <v>19.514351395308001</v>
      </c>
      <c r="O1288" s="105">
        <v>0</v>
      </c>
      <c r="P1288" s="106">
        <v>23.42</v>
      </c>
      <c r="Q1288" s="106">
        <v>0</v>
      </c>
    </row>
    <row r="1289" spans="2:17" ht="14.45" customHeight="1">
      <c r="B1289" s="315"/>
      <c r="C1289" s="311"/>
      <c r="D1289" s="137"/>
      <c r="E1289" s="314"/>
      <c r="F1289" s="71"/>
      <c r="G1289" s="312"/>
      <c r="H1289" s="313"/>
      <c r="I1289" s="226"/>
      <c r="J1289" s="311"/>
      <c r="K1289" s="107"/>
      <c r="L1289" s="107"/>
      <c r="M1289" s="105"/>
      <c r="N1289" s="105"/>
      <c r="O1289" s="105"/>
      <c r="P1289" s="106"/>
      <c r="Q1289" s="106"/>
    </row>
    <row r="1290" spans="2:17" ht="14.45" customHeight="1">
      <c r="B1290" s="310"/>
      <c r="C1290" s="316" t="s">
        <v>878</v>
      </c>
      <c r="D1290" s="91" t="s">
        <v>23</v>
      </c>
      <c r="E1290" s="122">
        <v>120094</v>
      </c>
      <c r="F1290" s="93">
        <v>11200941005</v>
      </c>
      <c r="G1290" s="317" t="s">
        <v>889</v>
      </c>
      <c r="H1290" s="313"/>
      <c r="I1290" s="283" t="s">
        <v>115</v>
      </c>
      <c r="J1290" s="316" t="s">
        <v>882</v>
      </c>
      <c r="K1290" s="96">
        <v>3.1025971934496002</v>
      </c>
      <c r="L1290" s="96">
        <f>ROUND((K1290*$C$3),2)</f>
        <v>3.72</v>
      </c>
      <c r="M1290" s="98">
        <f>L1290*H1290</f>
        <v>0</v>
      </c>
      <c r="N1290" s="98">
        <f>K1290*(1-$F$5-$F$7)*(1-$F$9)*(1+$F$11)</f>
        <v>3.1025971934496002</v>
      </c>
      <c r="O1290" s="98">
        <f>N1290*H1290</f>
        <v>0</v>
      </c>
      <c r="P1290" s="99">
        <f t="shared" ref="P1290:P1292" si="344">ROUND((N1290*$C$3),2)</f>
        <v>3.72</v>
      </c>
      <c r="Q1290" s="99">
        <f>P1290*H1290</f>
        <v>0</v>
      </c>
    </row>
    <row r="1291" spans="2:17" ht="14.45" customHeight="1">
      <c r="B1291" s="310"/>
      <c r="C1291" s="316" t="s">
        <v>878</v>
      </c>
      <c r="D1291" s="91" t="s">
        <v>23</v>
      </c>
      <c r="E1291" s="122">
        <v>120104</v>
      </c>
      <c r="F1291" s="93">
        <v>11201041005</v>
      </c>
      <c r="G1291" s="317" t="s">
        <v>890</v>
      </c>
      <c r="H1291" s="313"/>
      <c r="I1291" s="283" t="s">
        <v>115</v>
      </c>
      <c r="J1291" s="316" t="s">
        <v>882</v>
      </c>
      <c r="K1291" s="96">
        <v>4.0678496536339201</v>
      </c>
      <c r="L1291" s="96">
        <f>ROUND((K1291*$C$3),2)</f>
        <v>4.88</v>
      </c>
      <c r="M1291" s="98">
        <f>L1291*H1291</f>
        <v>0</v>
      </c>
      <c r="N1291" s="98">
        <f>K1291*(1-$F$5-$F$7)*(1-$F$9)*(1+$F$11)</f>
        <v>4.0678496536339201</v>
      </c>
      <c r="O1291" s="98">
        <f>N1291*H1291</f>
        <v>0</v>
      </c>
      <c r="P1291" s="99">
        <f t="shared" si="344"/>
        <v>4.88</v>
      </c>
      <c r="Q1291" s="99">
        <f>P1291*H1291</f>
        <v>0</v>
      </c>
    </row>
    <row r="1292" spans="2:17" s="401" customFormat="1" ht="14.45" customHeight="1">
      <c r="B1292" s="322" t="s">
        <v>76</v>
      </c>
      <c r="C1292" s="323" t="s">
        <v>878</v>
      </c>
      <c r="D1292" s="113" t="s">
        <v>23</v>
      </c>
      <c r="E1292" s="324"/>
      <c r="F1292" s="115">
        <v>11201241006</v>
      </c>
      <c r="G1292" s="325" t="s">
        <v>891</v>
      </c>
      <c r="H1292" s="326"/>
      <c r="I1292" s="275" t="s">
        <v>115</v>
      </c>
      <c r="J1292" s="323" t="s">
        <v>886</v>
      </c>
      <c r="K1292" s="243">
        <v>7.6117051145963517</v>
      </c>
      <c r="L1292" s="243">
        <f>ROUND((K1292*$C$3),2)</f>
        <v>9.1300000000000008</v>
      </c>
      <c r="M1292" s="119">
        <f>L1292*H1292</f>
        <v>0</v>
      </c>
      <c r="N1292" s="119">
        <f>K1292*(1-$F$5-$F$7)*(1-$F$9)*(1+$F$11)</f>
        <v>7.6117051145963517</v>
      </c>
      <c r="O1292" s="119">
        <f>N1292*H1292</f>
        <v>0</v>
      </c>
      <c r="P1292" s="120">
        <f t="shared" si="344"/>
        <v>9.1300000000000008</v>
      </c>
      <c r="Q1292" s="120">
        <f>P1292*H1292</f>
        <v>0</v>
      </c>
    </row>
    <row r="1293" spans="2:17" ht="14.45" customHeight="1">
      <c r="B1293" s="315"/>
      <c r="C1293" s="311"/>
      <c r="D1293" s="137"/>
      <c r="E1293" s="314"/>
      <c r="F1293" s="71"/>
      <c r="G1293" s="312"/>
      <c r="H1293" s="313"/>
      <c r="I1293" s="226"/>
      <c r="J1293" s="311"/>
      <c r="K1293" s="107"/>
      <c r="L1293" s="107"/>
      <c r="M1293" s="105"/>
      <c r="N1293" s="105"/>
      <c r="O1293" s="105"/>
      <c r="P1293" s="106"/>
      <c r="Q1293" s="106"/>
    </row>
    <row r="1294" spans="2:17" ht="14.45" customHeight="1">
      <c r="B1294" s="315"/>
      <c r="C1294" s="316" t="s">
        <v>878</v>
      </c>
      <c r="D1294" s="91" t="s">
        <v>23</v>
      </c>
      <c r="E1294" s="122">
        <v>11201141005</v>
      </c>
      <c r="F1294" s="93">
        <v>11201141222</v>
      </c>
      <c r="G1294" s="317" t="s">
        <v>892</v>
      </c>
      <c r="H1294" s="313"/>
      <c r="I1294" s="283" t="s">
        <v>115</v>
      </c>
      <c r="J1294" s="316" t="s">
        <v>882</v>
      </c>
      <c r="K1294" s="96">
        <v>5.5157283439104008</v>
      </c>
      <c r="L1294" s="96">
        <f>ROUND((K1294*$C$3),2)</f>
        <v>6.62</v>
      </c>
      <c r="M1294" s="98">
        <f>L1294*H1294</f>
        <v>0</v>
      </c>
      <c r="N1294" s="98">
        <f>K1294*(1-$F$5-$F$7)*(1-$F$9)*(1+$F$11)</f>
        <v>5.5157283439104008</v>
      </c>
      <c r="O1294" s="98">
        <f>N1294*H1294</f>
        <v>0</v>
      </c>
      <c r="P1294" s="99">
        <f t="shared" ref="P1294:P1298" si="345">ROUND((N1294*$C$3),2)</f>
        <v>6.62</v>
      </c>
      <c r="Q1294" s="99">
        <f>P1294*H1294</f>
        <v>0</v>
      </c>
    </row>
    <row r="1295" spans="2:17" ht="14.45" customHeight="1">
      <c r="B1295" s="315"/>
      <c r="C1295" s="316" t="s">
        <v>878</v>
      </c>
      <c r="D1295" s="91" t="s">
        <v>23</v>
      </c>
      <c r="E1295" s="122">
        <v>11201341200</v>
      </c>
      <c r="F1295" s="93">
        <v>11201341222</v>
      </c>
      <c r="G1295" s="317" t="s">
        <v>893</v>
      </c>
      <c r="H1295" s="313"/>
      <c r="I1295" s="283" t="s">
        <v>115</v>
      </c>
      <c r="J1295" s="316" t="s">
        <v>894</v>
      </c>
      <c r="K1295" s="96">
        <v>8.673482820799105</v>
      </c>
      <c r="L1295" s="96">
        <f>ROUND((K1295*$C$3),2)</f>
        <v>10.41</v>
      </c>
      <c r="M1295" s="98">
        <f>L1295*H1295</f>
        <v>0</v>
      </c>
      <c r="N1295" s="98">
        <f>K1295*(1-$F$5-$F$7)*(1-$F$9)*(1+$F$11)</f>
        <v>8.673482820799105</v>
      </c>
      <c r="O1295" s="98">
        <f>N1295*H1295</f>
        <v>0</v>
      </c>
      <c r="P1295" s="99">
        <f t="shared" si="345"/>
        <v>10.41</v>
      </c>
      <c r="Q1295" s="99">
        <f>P1295*H1295</f>
        <v>0</v>
      </c>
    </row>
    <row r="1296" spans="2:17" ht="14.45" customHeight="1">
      <c r="B1296" s="315"/>
      <c r="C1296" s="316" t="s">
        <v>878</v>
      </c>
      <c r="D1296" s="91" t="s">
        <v>23</v>
      </c>
      <c r="E1296" s="122">
        <v>11201441200</v>
      </c>
      <c r="F1296" s="93">
        <v>11201441222</v>
      </c>
      <c r="G1296" s="317" t="s">
        <v>895</v>
      </c>
      <c r="H1296" s="313"/>
      <c r="I1296" s="283" t="s">
        <v>115</v>
      </c>
      <c r="J1296" s="316" t="s">
        <v>894</v>
      </c>
      <c r="K1296" s="96">
        <v>12.920593645610111</v>
      </c>
      <c r="L1296" s="96">
        <f>ROUND((K1296*$C$3),2)</f>
        <v>15.5</v>
      </c>
      <c r="M1296" s="98">
        <f>L1296*H1296</f>
        <v>0</v>
      </c>
      <c r="N1296" s="98">
        <f>K1296*(1-$F$5-$F$7)*(1-$F$9)*(1+$F$11)</f>
        <v>12.920593645610111</v>
      </c>
      <c r="O1296" s="98">
        <f>N1296*H1296</f>
        <v>0</v>
      </c>
      <c r="P1296" s="99">
        <f t="shared" si="345"/>
        <v>15.5</v>
      </c>
      <c r="Q1296" s="99">
        <f>P1296*H1296</f>
        <v>0</v>
      </c>
    </row>
    <row r="1297" spans="2:17" ht="14.45" customHeight="1">
      <c r="B1297" s="315"/>
      <c r="C1297" s="316" t="s">
        <v>878</v>
      </c>
      <c r="D1297" s="91" t="s">
        <v>23</v>
      </c>
      <c r="E1297" s="122">
        <v>11201541200</v>
      </c>
      <c r="F1297" s="93">
        <v>11201541222</v>
      </c>
      <c r="G1297" s="317" t="s">
        <v>896</v>
      </c>
      <c r="H1297" s="313"/>
      <c r="I1297" s="283" t="s">
        <v>115</v>
      </c>
      <c r="J1297" s="316" t="s">
        <v>894</v>
      </c>
      <c r="K1297" s="96">
        <v>16.216241331096576</v>
      </c>
      <c r="L1297" s="96">
        <f>ROUND((K1297*$C$3),2)</f>
        <v>19.46</v>
      </c>
      <c r="M1297" s="98">
        <f>L1297*H1297</f>
        <v>0</v>
      </c>
      <c r="N1297" s="98">
        <f>K1297*(1-$F$5-$F$7)*(1-$F$9)*(1+$F$11)</f>
        <v>16.216241331096576</v>
      </c>
      <c r="O1297" s="98">
        <f>N1297*H1297</f>
        <v>0</v>
      </c>
      <c r="P1297" s="99">
        <f t="shared" si="345"/>
        <v>19.46</v>
      </c>
      <c r="Q1297" s="99">
        <f>P1297*H1297</f>
        <v>0</v>
      </c>
    </row>
    <row r="1298" spans="2:17" ht="14.45" customHeight="1">
      <c r="B1298" s="315"/>
      <c r="C1298" s="311" t="s">
        <v>878</v>
      </c>
      <c r="D1298" s="137"/>
      <c r="E1298" s="123">
        <v>11209341200</v>
      </c>
      <c r="F1298" s="71">
        <v>11209341222</v>
      </c>
      <c r="G1298" s="312" t="s">
        <v>897</v>
      </c>
      <c r="H1298" s="313"/>
      <c r="I1298" s="226" t="s">
        <v>115</v>
      </c>
      <c r="J1298" s="311" t="s">
        <v>894</v>
      </c>
      <c r="K1298" s="107">
        <v>25.055196002212998</v>
      </c>
      <c r="L1298" s="107">
        <f>ROUND((K1298*$C$3),2)</f>
        <v>30.07</v>
      </c>
      <c r="M1298" s="105">
        <f>L1298*H1298</f>
        <v>0</v>
      </c>
      <c r="N1298" s="105">
        <f>K1298*(1-$F$5-$F$7)*(1-$F$9)*(1+$F$11)</f>
        <v>25.055196002212998</v>
      </c>
      <c r="O1298" s="105">
        <f>N1298*H1298</f>
        <v>0</v>
      </c>
      <c r="P1298" s="106">
        <f t="shared" si="345"/>
        <v>30.07</v>
      </c>
      <c r="Q1298" s="106">
        <f>P1298*H1298</f>
        <v>0</v>
      </c>
    </row>
    <row r="1299" spans="2:17" ht="14.45" customHeight="1">
      <c r="B1299" s="315"/>
      <c r="C1299" s="311"/>
      <c r="D1299" s="137"/>
      <c r="E1299" s="314"/>
      <c r="F1299" s="71"/>
      <c r="G1299" s="312"/>
      <c r="H1299" s="313"/>
      <c r="I1299" s="226"/>
      <c r="J1299" s="311"/>
      <c r="K1299" s="107"/>
      <c r="L1299" s="107"/>
      <c r="M1299" s="105"/>
      <c r="N1299" s="105"/>
      <c r="O1299" s="105"/>
      <c r="P1299" s="106"/>
      <c r="Q1299" s="106"/>
    </row>
    <row r="1300" spans="2:17" ht="14.45" customHeight="1">
      <c r="B1300" s="310"/>
      <c r="C1300" s="311" t="s">
        <v>878</v>
      </c>
      <c r="D1300" s="137"/>
      <c r="E1300" s="123">
        <v>11201741004</v>
      </c>
      <c r="F1300" s="71">
        <v>11201741005</v>
      </c>
      <c r="G1300" s="312" t="s">
        <v>898</v>
      </c>
      <c r="H1300" s="313"/>
      <c r="I1300" s="226" t="s">
        <v>115</v>
      </c>
      <c r="J1300" s="311" t="s">
        <v>882</v>
      </c>
      <c r="K1300" s="107">
        <v>5.1572060015562249</v>
      </c>
      <c r="L1300" s="107">
        <f>ROUND((K1300*$C$3),2)</f>
        <v>6.19</v>
      </c>
      <c r="M1300" s="105">
        <f>L1300*H1300</f>
        <v>0</v>
      </c>
      <c r="N1300" s="105">
        <f>K1300*(1-$F$5-$F$7)*(1-$F$9)*(1+$F$11)</f>
        <v>5.1572060015562249</v>
      </c>
      <c r="O1300" s="105">
        <f>N1300*H1300</f>
        <v>0</v>
      </c>
      <c r="P1300" s="106">
        <f t="shared" ref="P1300:P1301" si="346">ROUND((N1300*$C$3),2)</f>
        <v>6.19</v>
      </c>
      <c r="Q1300" s="106">
        <f>P1300*H1300</f>
        <v>0</v>
      </c>
    </row>
    <row r="1301" spans="2:17" ht="14.45" customHeight="1">
      <c r="B1301" s="310"/>
      <c r="C1301" s="311" t="s">
        <v>878</v>
      </c>
      <c r="D1301" s="137"/>
      <c r="E1301" s="123">
        <v>11201841004</v>
      </c>
      <c r="F1301" s="71">
        <v>11201841005</v>
      </c>
      <c r="G1301" s="312" t="s">
        <v>899</v>
      </c>
      <c r="H1301" s="313"/>
      <c r="I1301" s="226" t="s">
        <v>115</v>
      </c>
      <c r="J1301" s="311" t="s">
        <v>882</v>
      </c>
      <c r="K1301" s="107">
        <v>6.1776157451796481</v>
      </c>
      <c r="L1301" s="107">
        <f>ROUND((K1301*$C$3),2)</f>
        <v>7.41</v>
      </c>
      <c r="M1301" s="105">
        <f>L1301*H1301</f>
        <v>0</v>
      </c>
      <c r="N1301" s="105">
        <f>K1301*(1-$F$5-$F$7)*(1-$F$9)*(1+$F$11)</f>
        <v>6.1776157451796481</v>
      </c>
      <c r="O1301" s="105">
        <f>N1301*H1301</f>
        <v>0</v>
      </c>
      <c r="P1301" s="106">
        <f t="shared" si="346"/>
        <v>7.41</v>
      </c>
      <c r="Q1301" s="106">
        <f>P1301*H1301</f>
        <v>0</v>
      </c>
    </row>
    <row r="1302" spans="2:17" ht="14.45" customHeight="1">
      <c r="B1302" s="315"/>
      <c r="C1302" s="311"/>
      <c r="D1302" s="137"/>
      <c r="E1302" s="314"/>
      <c r="F1302" s="71"/>
      <c r="G1302" s="312"/>
      <c r="H1302" s="313"/>
      <c r="I1302" s="226"/>
      <c r="J1302" s="319"/>
      <c r="K1302" s="107"/>
      <c r="L1302" s="107"/>
      <c r="M1302" s="105"/>
      <c r="N1302" s="105"/>
      <c r="O1302" s="105"/>
      <c r="P1302" s="106"/>
      <c r="Q1302" s="106"/>
    </row>
    <row r="1303" spans="2:17" ht="26.45" customHeight="1">
      <c r="B1303" s="315"/>
      <c r="C1303" s="311" t="s">
        <v>878</v>
      </c>
      <c r="D1303" s="137"/>
      <c r="E1303" s="123">
        <v>11201941004</v>
      </c>
      <c r="F1303" s="71">
        <v>11201941222</v>
      </c>
      <c r="G1303" s="312" t="s">
        <v>900</v>
      </c>
      <c r="H1303" s="313"/>
      <c r="I1303" s="226" t="s">
        <v>115</v>
      </c>
      <c r="J1303" s="319" t="s">
        <v>882</v>
      </c>
      <c r="K1303" s="107">
        <v>8.7562187459577601</v>
      </c>
      <c r="L1303" s="107">
        <f>ROUND((K1303*$C$3),2)</f>
        <v>10.51</v>
      </c>
      <c r="M1303" s="105">
        <f>L1303*H1303</f>
        <v>0</v>
      </c>
      <c r="N1303" s="105">
        <f>K1303*(1-$F$5-$F$7)*(1-$F$9)*(1+$F$11)</f>
        <v>8.7562187459577601</v>
      </c>
      <c r="O1303" s="105">
        <f>N1303*H1303</f>
        <v>0</v>
      </c>
      <c r="P1303" s="106">
        <f t="shared" ref="P1303:P1306" si="347">ROUND((N1303*$C$3),2)</f>
        <v>10.51</v>
      </c>
      <c r="Q1303" s="106">
        <f>P1303*H1303</f>
        <v>0</v>
      </c>
    </row>
    <row r="1304" spans="2:17" ht="14.45" customHeight="1">
      <c r="B1304" s="315"/>
      <c r="C1304" s="311" t="s">
        <v>878</v>
      </c>
      <c r="D1304" s="137"/>
      <c r="E1304" s="123">
        <v>11202141200</v>
      </c>
      <c r="F1304" s="71">
        <v>11202141222</v>
      </c>
      <c r="G1304" s="312" t="s">
        <v>901</v>
      </c>
      <c r="H1304" s="313"/>
      <c r="I1304" s="226" t="s">
        <v>115</v>
      </c>
      <c r="J1304" s="319">
        <v>4</v>
      </c>
      <c r="K1304" s="107">
        <v>13.830688822355329</v>
      </c>
      <c r="L1304" s="107">
        <f>ROUND((K1304*$C$3),2)</f>
        <v>16.600000000000001</v>
      </c>
      <c r="M1304" s="105">
        <f>L1304*H1304</f>
        <v>0</v>
      </c>
      <c r="N1304" s="105">
        <f>K1304*(1-$F$5-$F$7)*(1-$F$9)*(1+$F$11)</f>
        <v>13.830688822355329</v>
      </c>
      <c r="O1304" s="105">
        <f>N1304*H1304</f>
        <v>0</v>
      </c>
      <c r="P1304" s="106">
        <f t="shared" si="347"/>
        <v>16.600000000000001</v>
      </c>
      <c r="Q1304" s="106">
        <f>P1304*H1304</f>
        <v>0</v>
      </c>
    </row>
    <row r="1305" spans="2:17" ht="14.45" customHeight="1">
      <c r="B1305" s="315"/>
      <c r="C1305" s="311" t="s">
        <v>878</v>
      </c>
      <c r="D1305" s="137"/>
      <c r="E1305" s="123">
        <v>11202241200</v>
      </c>
      <c r="F1305" s="71">
        <v>11202241222</v>
      </c>
      <c r="G1305" s="312" t="s">
        <v>902</v>
      </c>
      <c r="H1305" s="313"/>
      <c r="I1305" s="226" t="s">
        <v>115</v>
      </c>
      <c r="J1305" s="319">
        <v>4</v>
      </c>
      <c r="K1305" s="107">
        <v>19.222313278527746</v>
      </c>
      <c r="L1305" s="107">
        <f>ROUND((K1305*$C$3),2)</f>
        <v>23.07</v>
      </c>
      <c r="M1305" s="105">
        <f>L1305*H1305</f>
        <v>0</v>
      </c>
      <c r="N1305" s="105">
        <f>K1305*(1-$F$5-$F$7)*(1-$F$9)*(1+$F$11)</f>
        <v>19.222313278527746</v>
      </c>
      <c r="O1305" s="105">
        <f>N1305*H1305</f>
        <v>0</v>
      </c>
      <c r="P1305" s="106">
        <f t="shared" si="347"/>
        <v>23.07</v>
      </c>
      <c r="Q1305" s="106">
        <f>P1305*H1305</f>
        <v>0</v>
      </c>
    </row>
    <row r="1306" spans="2:17" ht="26.45" customHeight="1">
      <c r="B1306" s="315"/>
      <c r="C1306" s="311" t="s">
        <v>878</v>
      </c>
      <c r="D1306" s="137"/>
      <c r="E1306" s="398" t="s">
        <v>903</v>
      </c>
      <c r="F1306" s="71">
        <v>11202341222</v>
      </c>
      <c r="G1306" s="312" t="s">
        <v>904</v>
      </c>
      <c r="H1306" s="313"/>
      <c r="I1306" s="226" t="s">
        <v>115</v>
      </c>
      <c r="J1306" s="319">
        <v>4</v>
      </c>
      <c r="K1306" s="107">
        <v>22.821326022929288</v>
      </c>
      <c r="L1306" s="107">
        <f>ROUND((K1306*$C$3),2)</f>
        <v>27.39</v>
      </c>
      <c r="M1306" s="105">
        <f>L1306*H1306</f>
        <v>0</v>
      </c>
      <c r="N1306" s="105">
        <f>K1306*(1-$F$5-$F$7)*(1-$F$9)*(1+$F$11)</f>
        <v>22.821326022929288</v>
      </c>
      <c r="O1306" s="105">
        <f>N1306*H1306</f>
        <v>0</v>
      </c>
      <c r="P1306" s="106">
        <f t="shared" si="347"/>
        <v>27.39</v>
      </c>
      <c r="Q1306" s="106">
        <f>P1306*H1306</f>
        <v>0</v>
      </c>
    </row>
    <row r="1307" spans="2:17" ht="14.45" customHeight="1">
      <c r="B1307" s="315"/>
      <c r="C1307" s="311"/>
      <c r="D1307" s="137"/>
      <c r="E1307" s="71"/>
      <c r="F1307" s="71"/>
      <c r="G1307" s="312"/>
      <c r="H1307" s="313"/>
      <c r="I1307" s="226"/>
      <c r="J1307" s="319"/>
      <c r="K1307" s="107"/>
      <c r="L1307" s="107"/>
      <c r="M1307" s="105"/>
      <c r="N1307" s="105"/>
      <c r="O1307" s="105"/>
      <c r="P1307" s="106"/>
      <c r="Q1307" s="106"/>
    </row>
    <row r="1308" spans="2:17" ht="14.45" customHeight="1">
      <c r="B1308" s="310"/>
      <c r="C1308" s="311" t="s">
        <v>878</v>
      </c>
      <c r="D1308" s="137"/>
      <c r="E1308" s="123">
        <v>123984</v>
      </c>
      <c r="F1308" s="71">
        <v>11239841002</v>
      </c>
      <c r="G1308" s="312" t="s">
        <v>905</v>
      </c>
      <c r="H1308" s="313"/>
      <c r="I1308" s="226" t="s">
        <v>115</v>
      </c>
      <c r="J1308" s="319">
        <v>20</v>
      </c>
      <c r="K1308" s="107">
        <v>5.5019390230506247</v>
      </c>
      <c r="L1308" s="107">
        <f t="shared" ref="L1308:L1314" si="348">ROUND((K1308*$C$3),2)</f>
        <v>6.6</v>
      </c>
      <c r="M1308" s="105">
        <f t="shared" ref="M1308:M1314" si="349">L1308*H1308</f>
        <v>0</v>
      </c>
      <c r="N1308" s="105">
        <f t="shared" ref="N1308:N1314" si="350">K1308*(1-$F$5-$F$7)*(1-$F$9)*(1+$F$11)</f>
        <v>5.5019390230506247</v>
      </c>
      <c r="O1308" s="105">
        <f t="shared" ref="O1308:O1314" si="351">N1308*H1308</f>
        <v>0</v>
      </c>
      <c r="P1308" s="106">
        <f t="shared" ref="P1308:P1314" si="352">ROUND((N1308*$C$3),2)</f>
        <v>6.6</v>
      </c>
      <c r="Q1308" s="106">
        <f t="shared" ref="Q1308:Q1314" si="353">P1308*H1308</f>
        <v>0</v>
      </c>
    </row>
    <row r="1309" spans="2:17" ht="14.45" customHeight="1">
      <c r="B1309" s="310"/>
      <c r="C1309" s="311" t="s">
        <v>878</v>
      </c>
      <c r="D1309" s="137"/>
      <c r="E1309" s="123">
        <v>123184</v>
      </c>
      <c r="F1309" s="71">
        <v>11231841005</v>
      </c>
      <c r="G1309" s="312" t="s">
        <v>906</v>
      </c>
      <c r="H1309" s="313"/>
      <c r="I1309" s="226" t="s">
        <v>115</v>
      </c>
      <c r="J1309" s="319">
        <v>20</v>
      </c>
      <c r="K1309" s="107">
        <v>6.8119245047293431</v>
      </c>
      <c r="L1309" s="107">
        <f t="shared" si="348"/>
        <v>8.17</v>
      </c>
      <c r="M1309" s="105">
        <f t="shared" si="349"/>
        <v>0</v>
      </c>
      <c r="N1309" s="105">
        <f t="shared" si="350"/>
        <v>6.8119245047293431</v>
      </c>
      <c r="O1309" s="105">
        <f t="shared" si="351"/>
        <v>0</v>
      </c>
      <c r="P1309" s="106">
        <f t="shared" si="352"/>
        <v>8.17</v>
      </c>
      <c r="Q1309" s="106">
        <f t="shared" si="353"/>
        <v>0</v>
      </c>
    </row>
    <row r="1310" spans="2:17" s="401" customFormat="1" ht="26.45" customHeight="1">
      <c r="B1310" s="322" t="s">
        <v>76</v>
      </c>
      <c r="C1310" s="323" t="s">
        <v>878</v>
      </c>
      <c r="D1310" s="168"/>
      <c r="E1310" s="324"/>
      <c r="F1310" s="115">
        <v>11231941004</v>
      </c>
      <c r="G1310" s="325" t="s">
        <v>1286</v>
      </c>
      <c r="H1310" s="326"/>
      <c r="I1310" s="275" t="s">
        <v>115</v>
      </c>
      <c r="J1310" s="327">
        <v>20</v>
      </c>
      <c r="K1310" s="243">
        <v>9.9007323773191676</v>
      </c>
      <c r="L1310" s="243">
        <f t="shared" si="348"/>
        <v>11.88</v>
      </c>
      <c r="M1310" s="119">
        <f t="shared" si="349"/>
        <v>0</v>
      </c>
      <c r="N1310" s="119">
        <f t="shared" si="350"/>
        <v>9.9007323773191676</v>
      </c>
      <c r="O1310" s="119">
        <f t="shared" si="351"/>
        <v>0</v>
      </c>
      <c r="P1310" s="120">
        <f t="shared" si="352"/>
        <v>11.88</v>
      </c>
      <c r="Q1310" s="120">
        <f t="shared" si="353"/>
        <v>0</v>
      </c>
    </row>
    <row r="1311" spans="2:17" s="401" customFormat="1" ht="26.45" customHeight="1">
      <c r="B1311" s="322" t="s">
        <v>76</v>
      </c>
      <c r="C1311" s="323" t="s">
        <v>878</v>
      </c>
      <c r="D1311" s="168"/>
      <c r="E1311" s="324"/>
      <c r="F1311" s="115">
        <v>11232041200</v>
      </c>
      <c r="G1311" s="325" t="s">
        <v>1287</v>
      </c>
      <c r="H1311" s="326"/>
      <c r="I1311" s="275" t="s">
        <v>115</v>
      </c>
      <c r="J1311" s="327">
        <v>4</v>
      </c>
      <c r="K1311" s="243">
        <v>16.933286015804928</v>
      </c>
      <c r="L1311" s="243">
        <f t="shared" si="348"/>
        <v>20.32</v>
      </c>
      <c r="M1311" s="119">
        <f t="shared" si="349"/>
        <v>0</v>
      </c>
      <c r="N1311" s="119">
        <f t="shared" si="350"/>
        <v>16.933286015804928</v>
      </c>
      <c r="O1311" s="119">
        <f t="shared" si="351"/>
        <v>0</v>
      </c>
      <c r="P1311" s="120">
        <f t="shared" si="352"/>
        <v>20.32</v>
      </c>
      <c r="Q1311" s="120">
        <f t="shared" si="353"/>
        <v>0</v>
      </c>
    </row>
    <row r="1312" spans="2:17" s="401" customFormat="1" ht="26.45" customHeight="1">
      <c r="B1312" s="322" t="s">
        <v>76</v>
      </c>
      <c r="C1312" s="323" t="s">
        <v>878</v>
      </c>
      <c r="D1312" s="168"/>
      <c r="E1312" s="324"/>
      <c r="F1312" s="115">
        <v>11239941200</v>
      </c>
      <c r="G1312" s="325" t="s">
        <v>1288</v>
      </c>
      <c r="H1312" s="326"/>
      <c r="I1312" s="275" t="s">
        <v>115</v>
      </c>
      <c r="J1312" s="327">
        <v>4</v>
      </c>
      <c r="K1312" s="243">
        <v>31.3155476725513</v>
      </c>
      <c r="L1312" s="243">
        <f t="shared" si="348"/>
        <v>37.58</v>
      </c>
      <c r="M1312" s="119">
        <f t="shared" si="349"/>
        <v>0</v>
      </c>
      <c r="N1312" s="119">
        <f t="shared" si="350"/>
        <v>31.3155476725513</v>
      </c>
      <c r="O1312" s="119">
        <f t="shared" si="351"/>
        <v>0</v>
      </c>
      <c r="P1312" s="120">
        <f t="shared" si="352"/>
        <v>37.58</v>
      </c>
      <c r="Q1312" s="120">
        <f t="shared" si="353"/>
        <v>0</v>
      </c>
    </row>
    <row r="1313" spans="2:17" s="401" customFormat="1" ht="26.45" customHeight="1">
      <c r="B1313" s="322" t="s">
        <v>76</v>
      </c>
      <c r="C1313" s="323" t="s">
        <v>878</v>
      </c>
      <c r="D1313" s="168"/>
      <c r="E1313" s="324"/>
      <c r="F1313" s="115">
        <v>11232141200</v>
      </c>
      <c r="G1313" s="325" t="s">
        <v>1289</v>
      </c>
      <c r="H1313" s="326"/>
      <c r="I1313" s="275" t="s">
        <v>115</v>
      </c>
      <c r="J1313" s="327">
        <v>4</v>
      </c>
      <c r="K1313" s="243">
        <v>29.067888372407808</v>
      </c>
      <c r="L1313" s="243">
        <f t="shared" si="348"/>
        <v>34.880000000000003</v>
      </c>
      <c r="M1313" s="119">
        <f t="shared" si="349"/>
        <v>0</v>
      </c>
      <c r="N1313" s="119">
        <f t="shared" si="350"/>
        <v>29.067888372407808</v>
      </c>
      <c r="O1313" s="119">
        <f t="shared" si="351"/>
        <v>0</v>
      </c>
      <c r="P1313" s="120">
        <f t="shared" si="352"/>
        <v>34.880000000000003</v>
      </c>
      <c r="Q1313" s="120">
        <f t="shared" si="353"/>
        <v>0</v>
      </c>
    </row>
    <row r="1314" spans="2:17" s="401" customFormat="1" ht="26.45" customHeight="1">
      <c r="B1314" s="322" t="s">
        <v>76</v>
      </c>
      <c r="C1314" s="323" t="s">
        <v>878</v>
      </c>
      <c r="D1314" s="168"/>
      <c r="E1314" s="324"/>
      <c r="F1314" s="115">
        <v>11232241200</v>
      </c>
      <c r="G1314" s="325" t="s">
        <v>1290</v>
      </c>
      <c r="H1314" s="326"/>
      <c r="I1314" s="275" t="s">
        <v>115</v>
      </c>
      <c r="J1314" s="327">
        <v>4</v>
      </c>
      <c r="K1314" s="243">
        <v>42.347004360372097</v>
      </c>
      <c r="L1314" s="243">
        <f t="shared" si="348"/>
        <v>50.82</v>
      </c>
      <c r="M1314" s="119">
        <f t="shared" si="349"/>
        <v>0</v>
      </c>
      <c r="N1314" s="119">
        <f t="shared" si="350"/>
        <v>42.347004360372097</v>
      </c>
      <c r="O1314" s="119">
        <f t="shared" si="351"/>
        <v>0</v>
      </c>
      <c r="P1314" s="120">
        <f t="shared" si="352"/>
        <v>50.82</v>
      </c>
      <c r="Q1314" s="120">
        <f t="shared" si="353"/>
        <v>0</v>
      </c>
    </row>
    <row r="1315" spans="2:17" ht="14.45" customHeight="1">
      <c r="B1315" s="315"/>
      <c r="C1315" s="311"/>
      <c r="D1315" s="137"/>
      <c r="E1315" s="314"/>
      <c r="F1315" s="71"/>
      <c r="G1315" s="312"/>
      <c r="H1315" s="313"/>
      <c r="I1315" s="226"/>
      <c r="J1315" s="319"/>
      <c r="K1315" s="107"/>
      <c r="L1315" s="107"/>
      <c r="M1315" s="105"/>
      <c r="N1315" s="105"/>
      <c r="O1315" s="105"/>
      <c r="P1315" s="106"/>
      <c r="Q1315" s="106"/>
    </row>
    <row r="1316" spans="2:17" ht="14.45" customHeight="1">
      <c r="B1316" s="315"/>
      <c r="C1316" s="311" t="s">
        <v>878</v>
      </c>
      <c r="D1316" s="137"/>
      <c r="E1316" s="314">
        <v>11231941004</v>
      </c>
      <c r="F1316" s="71">
        <v>11231941222</v>
      </c>
      <c r="G1316" s="312" t="s">
        <v>907</v>
      </c>
      <c r="H1316" s="313"/>
      <c r="I1316" s="226" t="s">
        <v>115</v>
      </c>
      <c r="J1316" s="319">
        <v>20</v>
      </c>
      <c r="K1316" s="107">
        <v>9.9007323773191676</v>
      </c>
      <c r="L1316" s="107">
        <v>10.61</v>
      </c>
      <c r="M1316" s="105">
        <v>0</v>
      </c>
      <c r="N1316" s="105">
        <v>8.8399396226063995</v>
      </c>
      <c r="O1316" s="105">
        <v>0</v>
      </c>
      <c r="P1316" s="106">
        <v>10.61</v>
      </c>
      <c r="Q1316" s="106">
        <v>0</v>
      </c>
    </row>
    <row r="1317" spans="2:17" ht="14.45" customHeight="1">
      <c r="B1317" s="315"/>
      <c r="C1317" s="311" t="s">
        <v>878</v>
      </c>
      <c r="D1317" s="137"/>
      <c r="E1317" s="314">
        <v>11232041200</v>
      </c>
      <c r="F1317" s="71">
        <v>11232041222</v>
      </c>
      <c r="G1317" s="312" t="s">
        <v>908</v>
      </c>
      <c r="H1317" s="313"/>
      <c r="I1317" s="226" t="s">
        <v>115</v>
      </c>
      <c r="J1317" s="319">
        <v>4</v>
      </c>
      <c r="K1317" s="107">
        <v>16.933286015804928</v>
      </c>
      <c r="L1317" s="107">
        <v>18.14</v>
      </c>
      <c r="M1317" s="105">
        <v>0</v>
      </c>
      <c r="N1317" s="105">
        <v>15.119005371254399</v>
      </c>
      <c r="O1317" s="105">
        <v>0</v>
      </c>
      <c r="P1317" s="106">
        <v>18.14</v>
      </c>
      <c r="Q1317" s="106">
        <v>0</v>
      </c>
    </row>
    <row r="1318" spans="2:17" ht="14.45" customHeight="1">
      <c r="B1318" s="315"/>
      <c r="C1318" s="311" t="s">
        <v>878</v>
      </c>
      <c r="D1318" s="137"/>
      <c r="E1318" s="314">
        <v>11239941200</v>
      </c>
      <c r="F1318" s="71">
        <v>11239941222</v>
      </c>
      <c r="G1318" s="312" t="s">
        <v>909</v>
      </c>
      <c r="H1318" s="313"/>
      <c r="I1318" s="226" t="s">
        <v>115</v>
      </c>
      <c r="J1318" s="319">
        <v>4</v>
      </c>
      <c r="K1318" s="107">
        <v>31.3155476725513</v>
      </c>
      <c r="L1318" s="107">
        <v>33.549999999999997</v>
      </c>
      <c r="M1318" s="105">
        <v>0</v>
      </c>
      <c r="N1318" s="105">
        <v>27.960310421920802</v>
      </c>
      <c r="O1318" s="105">
        <v>0</v>
      </c>
      <c r="P1318" s="106">
        <v>33.549999999999997</v>
      </c>
      <c r="Q1318" s="106">
        <v>0</v>
      </c>
    </row>
    <row r="1319" spans="2:17" ht="14.45" customHeight="1">
      <c r="B1319" s="315"/>
      <c r="C1319" s="311" t="s">
        <v>878</v>
      </c>
      <c r="D1319" s="137"/>
      <c r="E1319" s="314">
        <v>11232141200</v>
      </c>
      <c r="F1319" s="71">
        <v>11232141222</v>
      </c>
      <c r="G1319" s="312" t="s">
        <v>910</v>
      </c>
      <c r="H1319" s="313"/>
      <c r="I1319" s="226" t="s">
        <v>115</v>
      </c>
      <c r="J1319" s="319">
        <v>4</v>
      </c>
      <c r="K1319" s="107">
        <v>29.067888372407808</v>
      </c>
      <c r="L1319" s="107">
        <v>31.14</v>
      </c>
      <c r="M1319" s="105">
        <v>0</v>
      </c>
      <c r="N1319" s="105">
        <v>25.953471761078397</v>
      </c>
      <c r="O1319" s="105">
        <v>0</v>
      </c>
      <c r="P1319" s="106">
        <v>31.14</v>
      </c>
      <c r="Q1319" s="106">
        <v>0</v>
      </c>
    </row>
    <row r="1320" spans="2:17" ht="14.45" customHeight="1">
      <c r="B1320" s="315"/>
      <c r="C1320" s="311" t="s">
        <v>878</v>
      </c>
      <c r="D1320" s="137"/>
      <c r="E1320" s="314">
        <v>11232241200</v>
      </c>
      <c r="F1320" s="71">
        <v>11232241222</v>
      </c>
      <c r="G1320" s="312" t="s">
        <v>911</v>
      </c>
      <c r="H1320" s="313"/>
      <c r="I1320" s="226" t="s">
        <v>115</v>
      </c>
      <c r="J1320" s="319">
        <v>4</v>
      </c>
      <c r="K1320" s="107">
        <v>42.347004360372097</v>
      </c>
      <c r="L1320" s="107">
        <v>45.37</v>
      </c>
      <c r="M1320" s="105">
        <v>0</v>
      </c>
      <c r="N1320" s="105">
        <v>37.809825321760798</v>
      </c>
      <c r="O1320" s="105">
        <v>0</v>
      </c>
      <c r="P1320" s="106">
        <v>45.37</v>
      </c>
      <c r="Q1320" s="106">
        <v>0</v>
      </c>
    </row>
    <row r="1321" spans="2:17" ht="14.45" customHeight="1">
      <c r="B1321" s="315"/>
      <c r="C1321" s="311"/>
      <c r="D1321" s="137"/>
      <c r="E1321" s="314"/>
      <c r="F1321" s="71"/>
      <c r="G1321" s="312"/>
      <c r="H1321" s="313"/>
      <c r="I1321" s="226"/>
      <c r="J1321" s="319"/>
      <c r="K1321" s="107"/>
      <c r="L1321" s="107"/>
      <c r="M1321" s="105"/>
      <c r="N1321" s="105"/>
      <c r="O1321" s="105"/>
      <c r="P1321" s="106"/>
      <c r="Q1321" s="106"/>
    </row>
    <row r="1322" spans="2:17" ht="14.45" customHeight="1">
      <c r="B1322" s="310"/>
      <c r="C1322" s="311" t="s">
        <v>878</v>
      </c>
      <c r="D1322" s="137"/>
      <c r="E1322" s="314"/>
      <c r="F1322" s="71">
        <v>11202541003</v>
      </c>
      <c r="G1322" s="312" t="s">
        <v>912</v>
      </c>
      <c r="H1322" s="313"/>
      <c r="I1322" s="226" t="s">
        <v>115</v>
      </c>
      <c r="J1322" s="319">
        <v>20</v>
      </c>
      <c r="K1322" s="107">
        <v>5.805304081965696</v>
      </c>
      <c r="L1322" s="107">
        <f>ROUND((K1322*$C$3),2)</f>
        <v>6.97</v>
      </c>
      <c r="M1322" s="105">
        <f>L1322*H1322</f>
        <v>0</v>
      </c>
      <c r="N1322" s="105">
        <f>K1322*(1-$F$5-$F$7)*(1-$F$9)*(1+$F$11)</f>
        <v>5.805304081965696</v>
      </c>
      <c r="O1322" s="105">
        <f>N1322*H1322</f>
        <v>0</v>
      </c>
      <c r="P1322" s="106">
        <f t="shared" ref="P1322:P1324" si="354">ROUND((N1322*$C$3),2)</f>
        <v>6.97</v>
      </c>
      <c r="Q1322" s="106">
        <f>P1322*H1322</f>
        <v>0</v>
      </c>
    </row>
    <row r="1323" spans="2:17" ht="14.45" customHeight="1">
      <c r="B1323" s="320"/>
      <c r="C1323" s="316" t="s">
        <v>878</v>
      </c>
      <c r="D1323" s="91" t="s">
        <v>23</v>
      </c>
      <c r="E1323" s="318"/>
      <c r="F1323" s="93">
        <v>11202641003</v>
      </c>
      <c r="G1323" s="317" t="s">
        <v>913</v>
      </c>
      <c r="H1323" s="313"/>
      <c r="I1323" s="283" t="s">
        <v>115</v>
      </c>
      <c r="J1323" s="321">
        <v>20</v>
      </c>
      <c r="K1323" s="96">
        <v>7.6117051145963517</v>
      </c>
      <c r="L1323" s="96">
        <f>ROUND((K1323*$C$3),2)</f>
        <v>9.1300000000000008</v>
      </c>
      <c r="M1323" s="98">
        <f>L1323*H1323</f>
        <v>0</v>
      </c>
      <c r="N1323" s="98">
        <f>K1323*(1-$F$5-$F$7)*(1-$F$9)*(1+$F$11)</f>
        <v>7.6117051145963517</v>
      </c>
      <c r="O1323" s="98">
        <f>N1323*H1323</f>
        <v>0</v>
      </c>
      <c r="P1323" s="99">
        <f t="shared" si="354"/>
        <v>9.1300000000000008</v>
      </c>
      <c r="Q1323" s="99">
        <f>P1323*H1323</f>
        <v>0</v>
      </c>
    </row>
    <row r="1324" spans="2:17" s="401" customFormat="1" ht="14.45" customHeight="1">
      <c r="B1324" s="322" t="s">
        <v>76</v>
      </c>
      <c r="C1324" s="323" t="s">
        <v>878</v>
      </c>
      <c r="D1324" s="168"/>
      <c r="E1324" s="324"/>
      <c r="F1324" s="115">
        <v>11202841006</v>
      </c>
      <c r="G1324" s="325" t="s">
        <v>914</v>
      </c>
      <c r="H1324" s="326"/>
      <c r="I1324" s="275" t="s">
        <v>115</v>
      </c>
      <c r="J1324" s="327">
        <v>4</v>
      </c>
      <c r="K1324" s="243">
        <v>16.574763673450754</v>
      </c>
      <c r="L1324" s="243">
        <f>ROUND((K1324*$C$3),2)</f>
        <v>19.89</v>
      </c>
      <c r="M1324" s="119">
        <f>L1324*H1324</f>
        <v>0</v>
      </c>
      <c r="N1324" s="119">
        <f>K1324*(1-$F$5-$F$7)*(1-$F$9)*(1+$F$11)</f>
        <v>16.574763673450754</v>
      </c>
      <c r="O1324" s="119">
        <f>N1324*H1324</f>
        <v>0</v>
      </c>
      <c r="P1324" s="120">
        <f t="shared" si="354"/>
        <v>19.89</v>
      </c>
      <c r="Q1324" s="120">
        <f>P1324*H1324</f>
        <v>0</v>
      </c>
    </row>
    <row r="1325" spans="2:17" ht="14.45" customHeight="1">
      <c r="B1325" s="315"/>
      <c r="C1325" s="328"/>
      <c r="D1325" s="137"/>
      <c r="E1325" s="329"/>
      <c r="F1325" s="329"/>
      <c r="G1325" s="330"/>
      <c r="H1325" s="331"/>
      <c r="I1325" s="281"/>
      <c r="J1325" s="332"/>
      <c r="K1325" s="107"/>
      <c r="L1325" s="107"/>
      <c r="M1325" s="105"/>
      <c r="N1325" s="105"/>
      <c r="O1325" s="105"/>
      <c r="P1325" s="106"/>
      <c r="Q1325" s="106"/>
    </row>
    <row r="1326" spans="2:17" ht="26.45" customHeight="1">
      <c r="B1326" s="315"/>
      <c r="C1326" s="316" t="s">
        <v>878</v>
      </c>
      <c r="D1326" s="91" t="s">
        <v>23</v>
      </c>
      <c r="E1326" s="399" t="s">
        <v>915</v>
      </c>
      <c r="F1326" s="93">
        <v>11202741222</v>
      </c>
      <c r="G1326" s="317" t="s">
        <v>916</v>
      </c>
      <c r="H1326" s="331"/>
      <c r="I1326" s="283" t="s">
        <v>115</v>
      </c>
      <c r="J1326" s="321">
        <v>12</v>
      </c>
      <c r="K1326" s="96">
        <v>11.183139217278335</v>
      </c>
      <c r="L1326" s="96">
        <f>ROUND((K1326*$C$3),2)</f>
        <v>13.42</v>
      </c>
      <c r="M1326" s="98">
        <f>L1326*H1326</f>
        <v>0</v>
      </c>
      <c r="N1326" s="98">
        <f>K1326*(1-$F$5-$F$7)*(1-$F$9)*(1+$F$11)</f>
        <v>11.183139217278335</v>
      </c>
      <c r="O1326" s="98">
        <f>N1326*H1326</f>
        <v>0</v>
      </c>
      <c r="P1326" s="99">
        <f t="shared" ref="P1326:P1330" si="355">ROUND((N1326*$C$3),2)</f>
        <v>13.42</v>
      </c>
      <c r="Q1326" s="99">
        <f>P1326*H1326</f>
        <v>0</v>
      </c>
    </row>
    <row r="1327" spans="2:17" ht="14.45" customHeight="1">
      <c r="B1327" s="315"/>
      <c r="C1327" s="316" t="s">
        <v>878</v>
      </c>
      <c r="D1327" s="91" t="s">
        <v>23</v>
      </c>
      <c r="E1327" s="122">
        <v>11202941200</v>
      </c>
      <c r="F1327" s="93">
        <v>11202941222</v>
      </c>
      <c r="G1327" s="317" t="s">
        <v>917</v>
      </c>
      <c r="H1327" s="331"/>
      <c r="I1327" s="283" t="s">
        <v>115</v>
      </c>
      <c r="J1327" s="321">
        <v>4</v>
      </c>
      <c r="K1327" s="96">
        <v>18.656951123276926</v>
      </c>
      <c r="L1327" s="96">
        <f>ROUND((K1327*$C$3),2)</f>
        <v>22.39</v>
      </c>
      <c r="M1327" s="98">
        <f>L1327*H1327</f>
        <v>0</v>
      </c>
      <c r="N1327" s="98">
        <f>K1327*(1-$F$5-$F$7)*(1-$F$9)*(1+$F$11)</f>
        <v>18.656951123276926</v>
      </c>
      <c r="O1327" s="98">
        <f>N1327*H1327</f>
        <v>0</v>
      </c>
      <c r="P1327" s="99">
        <f t="shared" si="355"/>
        <v>22.39</v>
      </c>
      <c r="Q1327" s="99">
        <f>P1327*H1327</f>
        <v>0</v>
      </c>
    </row>
    <row r="1328" spans="2:17" ht="14.45" customHeight="1">
      <c r="B1328" s="315"/>
      <c r="C1328" s="316" t="s">
        <v>878</v>
      </c>
      <c r="D1328" s="91" t="s">
        <v>23</v>
      </c>
      <c r="E1328" s="122">
        <v>11203041200</v>
      </c>
      <c r="F1328" s="93">
        <v>11203041222</v>
      </c>
      <c r="G1328" s="317" t="s">
        <v>918</v>
      </c>
      <c r="H1328" s="331"/>
      <c r="I1328" s="283" t="s">
        <v>115</v>
      </c>
      <c r="J1328" s="321">
        <v>4</v>
      </c>
      <c r="K1328" s="96">
        <v>29.205781581005574</v>
      </c>
      <c r="L1328" s="96">
        <f>ROUND((K1328*$C$3),2)</f>
        <v>35.049999999999997</v>
      </c>
      <c r="M1328" s="98">
        <f>L1328*H1328</f>
        <v>0</v>
      </c>
      <c r="N1328" s="98">
        <f>K1328*(1-$F$5-$F$7)*(1-$F$9)*(1+$F$11)</f>
        <v>29.205781581005574</v>
      </c>
      <c r="O1328" s="98">
        <f>N1328*H1328</f>
        <v>0</v>
      </c>
      <c r="P1328" s="99">
        <f t="shared" si="355"/>
        <v>35.049999999999997</v>
      </c>
      <c r="Q1328" s="99">
        <f>P1328*H1328</f>
        <v>0</v>
      </c>
    </row>
    <row r="1329" spans="2:17" ht="14.45" customHeight="1">
      <c r="B1329" s="315"/>
      <c r="C1329" s="316" t="s">
        <v>878</v>
      </c>
      <c r="D1329" s="91" t="s">
        <v>23</v>
      </c>
      <c r="E1329" s="122">
        <v>11203141200</v>
      </c>
      <c r="F1329" s="93">
        <v>11203141222</v>
      </c>
      <c r="G1329" s="317" t="s">
        <v>919</v>
      </c>
      <c r="H1329" s="331"/>
      <c r="I1329" s="283" t="s">
        <v>115</v>
      </c>
      <c r="J1329" s="321">
        <v>4</v>
      </c>
      <c r="K1329" s="96">
        <v>32.584165191650683</v>
      </c>
      <c r="L1329" s="96">
        <f>ROUND((K1329*$C$3),2)</f>
        <v>39.1</v>
      </c>
      <c r="M1329" s="98">
        <f>L1329*H1329</f>
        <v>0</v>
      </c>
      <c r="N1329" s="98">
        <f>K1329*(1-$F$5-$F$7)*(1-$F$9)*(1+$F$11)</f>
        <v>32.584165191650683</v>
      </c>
      <c r="O1329" s="98">
        <f>N1329*H1329</f>
        <v>0</v>
      </c>
      <c r="P1329" s="99">
        <f t="shared" si="355"/>
        <v>39.1</v>
      </c>
      <c r="Q1329" s="99">
        <f>P1329*H1329</f>
        <v>0</v>
      </c>
    </row>
    <row r="1330" spans="2:17" ht="14.45" customHeight="1">
      <c r="B1330" s="315"/>
      <c r="C1330" s="316" t="s">
        <v>878</v>
      </c>
      <c r="D1330" s="91" t="s">
        <v>23</v>
      </c>
      <c r="E1330" s="122">
        <v>11203241200</v>
      </c>
      <c r="F1330" s="93">
        <v>11203241222</v>
      </c>
      <c r="G1330" s="317" t="s">
        <v>920</v>
      </c>
      <c r="H1330" s="331"/>
      <c r="I1330" s="283" t="s">
        <v>115</v>
      </c>
      <c r="J1330" s="321">
        <v>4</v>
      </c>
      <c r="K1330" s="96">
        <v>49.807026945510913</v>
      </c>
      <c r="L1330" s="96">
        <f>ROUND((K1330*$C$3),2)</f>
        <v>59.77</v>
      </c>
      <c r="M1330" s="98">
        <f>L1330*H1330</f>
        <v>0</v>
      </c>
      <c r="N1330" s="98">
        <f>K1330*(1-$F$5-$F$7)*(1-$F$9)*(1+$F$11)</f>
        <v>49.807026945510913</v>
      </c>
      <c r="O1330" s="98">
        <f>N1330*H1330</f>
        <v>0</v>
      </c>
      <c r="P1330" s="99">
        <f t="shared" si="355"/>
        <v>59.77</v>
      </c>
      <c r="Q1330" s="99">
        <f>P1330*H1330</f>
        <v>0</v>
      </c>
    </row>
    <row r="1331" spans="2:17" ht="14.45" customHeight="1">
      <c r="B1331" s="315"/>
      <c r="C1331" s="328"/>
      <c r="D1331" s="137"/>
      <c r="E1331" s="329"/>
      <c r="F1331" s="329"/>
      <c r="G1331" s="330"/>
      <c r="H1331" s="331"/>
      <c r="I1331" s="281"/>
      <c r="J1331" s="332"/>
      <c r="K1331" s="107"/>
      <c r="L1331" s="107"/>
      <c r="M1331" s="105"/>
      <c r="N1331" s="105"/>
      <c r="O1331" s="105"/>
      <c r="P1331" s="106"/>
      <c r="Q1331" s="106"/>
    </row>
    <row r="1332" spans="2:17" ht="14.45" customHeight="1">
      <c r="B1332" s="310"/>
      <c r="C1332" s="311" t="s">
        <v>878</v>
      </c>
      <c r="D1332" s="137"/>
      <c r="E1332" s="314"/>
      <c r="F1332" s="71">
        <v>11206541003</v>
      </c>
      <c r="G1332" s="312" t="s">
        <v>921</v>
      </c>
      <c r="H1332" s="313"/>
      <c r="I1332" s="226" t="s">
        <v>115</v>
      </c>
      <c r="J1332" s="319">
        <v>6</v>
      </c>
      <c r="K1332" s="107">
        <v>16.354134539694339</v>
      </c>
      <c r="L1332" s="107">
        <f t="shared" ref="L1332:L1337" si="356">ROUND((K1332*$C$3),2)</f>
        <v>19.62</v>
      </c>
      <c r="M1332" s="105">
        <f t="shared" ref="M1332:M1337" si="357">L1332*H1332</f>
        <v>0</v>
      </c>
      <c r="N1332" s="105">
        <f t="shared" ref="N1332:N1337" si="358">K1332*(1-$F$5-$F$7)*(1-$F$9)*(1+$F$11)</f>
        <v>16.354134539694339</v>
      </c>
      <c r="O1332" s="105">
        <f t="shared" ref="O1332:O1337" si="359">N1332*H1332</f>
        <v>0</v>
      </c>
      <c r="P1332" s="106">
        <f t="shared" ref="P1332:P1337" si="360">ROUND((N1332*$C$3),2)</f>
        <v>19.62</v>
      </c>
      <c r="Q1332" s="106">
        <f t="shared" ref="Q1332:Q1337" si="361">P1332*H1332</f>
        <v>0</v>
      </c>
    </row>
    <row r="1333" spans="2:17" ht="14.45" customHeight="1">
      <c r="B1333" s="310"/>
      <c r="C1333" s="311" t="s">
        <v>878</v>
      </c>
      <c r="D1333" s="137"/>
      <c r="E1333" s="314"/>
      <c r="F1333" s="71">
        <v>11206641001</v>
      </c>
      <c r="G1333" s="312" t="s">
        <v>922</v>
      </c>
      <c r="H1333" s="313"/>
      <c r="I1333" s="226" t="s">
        <v>115</v>
      </c>
      <c r="J1333" s="319">
        <v>10</v>
      </c>
      <c r="K1333" s="107">
        <v>17.581384096214403</v>
      </c>
      <c r="L1333" s="107">
        <f t="shared" si="356"/>
        <v>21.1</v>
      </c>
      <c r="M1333" s="105">
        <f t="shared" si="357"/>
        <v>0</v>
      </c>
      <c r="N1333" s="105">
        <f t="shared" si="358"/>
        <v>17.581384096214403</v>
      </c>
      <c r="O1333" s="105">
        <f t="shared" si="359"/>
        <v>0</v>
      </c>
      <c r="P1333" s="106">
        <f t="shared" si="360"/>
        <v>21.1</v>
      </c>
      <c r="Q1333" s="106">
        <f t="shared" si="361"/>
        <v>0</v>
      </c>
    </row>
    <row r="1334" spans="2:17" s="401" customFormat="1" ht="26.45" customHeight="1">
      <c r="B1334" s="322" t="s">
        <v>76</v>
      </c>
      <c r="C1334" s="323" t="s">
        <v>878</v>
      </c>
      <c r="D1334" s="168"/>
      <c r="E1334" s="324"/>
      <c r="F1334" s="115">
        <v>11206741005</v>
      </c>
      <c r="G1334" s="325" t="s">
        <v>1291</v>
      </c>
      <c r="H1334" s="326"/>
      <c r="I1334" s="275" t="s">
        <v>115</v>
      </c>
      <c r="J1334" s="327">
        <v>6</v>
      </c>
      <c r="K1334" s="243">
        <v>20.091040492693633</v>
      </c>
      <c r="L1334" s="243">
        <f t="shared" si="356"/>
        <v>24.11</v>
      </c>
      <c r="M1334" s="119">
        <f t="shared" si="357"/>
        <v>0</v>
      </c>
      <c r="N1334" s="119">
        <f t="shared" si="358"/>
        <v>20.091040492693633</v>
      </c>
      <c r="O1334" s="119">
        <f t="shared" si="359"/>
        <v>0</v>
      </c>
      <c r="P1334" s="120">
        <f t="shared" si="360"/>
        <v>24.11</v>
      </c>
      <c r="Q1334" s="120">
        <f t="shared" si="361"/>
        <v>0</v>
      </c>
    </row>
    <row r="1335" spans="2:17" s="401" customFormat="1" ht="26.45" customHeight="1">
      <c r="B1335" s="322" t="s">
        <v>76</v>
      </c>
      <c r="C1335" s="323" t="s">
        <v>878</v>
      </c>
      <c r="D1335" s="168"/>
      <c r="E1335" s="324"/>
      <c r="F1335" s="115">
        <v>11206941200</v>
      </c>
      <c r="G1335" s="325" t="s">
        <v>1292</v>
      </c>
      <c r="H1335" s="326"/>
      <c r="I1335" s="275" t="s">
        <v>115</v>
      </c>
      <c r="J1335" s="327">
        <v>2</v>
      </c>
      <c r="K1335" s="243">
        <v>35.879812877137155</v>
      </c>
      <c r="L1335" s="243">
        <f t="shared" si="356"/>
        <v>43.06</v>
      </c>
      <c r="M1335" s="119">
        <f t="shared" si="357"/>
        <v>0</v>
      </c>
      <c r="N1335" s="119">
        <f t="shared" si="358"/>
        <v>35.879812877137155</v>
      </c>
      <c r="O1335" s="119">
        <f t="shared" si="359"/>
        <v>0</v>
      </c>
      <c r="P1335" s="120">
        <f t="shared" si="360"/>
        <v>43.06</v>
      </c>
      <c r="Q1335" s="120">
        <f t="shared" si="361"/>
        <v>0</v>
      </c>
    </row>
    <row r="1336" spans="2:17" s="401" customFormat="1" ht="26.45" customHeight="1">
      <c r="B1336" s="322" t="s">
        <v>76</v>
      </c>
      <c r="C1336" s="323" t="s">
        <v>878</v>
      </c>
      <c r="D1336" s="168"/>
      <c r="E1336" s="324"/>
      <c r="F1336" s="115">
        <v>11207141200</v>
      </c>
      <c r="G1336" s="325" t="s">
        <v>1293</v>
      </c>
      <c r="H1336" s="326"/>
      <c r="I1336" s="275" t="s">
        <v>115</v>
      </c>
      <c r="J1336" s="327">
        <v>2</v>
      </c>
      <c r="K1336" s="243">
        <v>64.575389586331013</v>
      </c>
      <c r="L1336" s="243">
        <f t="shared" si="356"/>
        <v>77.489999999999995</v>
      </c>
      <c r="M1336" s="119">
        <f t="shared" si="357"/>
        <v>0</v>
      </c>
      <c r="N1336" s="119">
        <f t="shared" si="358"/>
        <v>64.575389586331013</v>
      </c>
      <c r="O1336" s="119">
        <f t="shared" si="359"/>
        <v>0</v>
      </c>
      <c r="P1336" s="120">
        <f t="shared" si="360"/>
        <v>77.489999999999995</v>
      </c>
      <c r="Q1336" s="120">
        <f t="shared" si="361"/>
        <v>0</v>
      </c>
    </row>
    <row r="1337" spans="2:17" s="401" customFormat="1" ht="26.45" customHeight="1">
      <c r="B1337" s="322" t="s">
        <v>76</v>
      </c>
      <c r="C1337" s="323" t="s">
        <v>878</v>
      </c>
      <c r="D1337" s="168"/>
      <c r="E1337" s="324"/>
      <c r="F1337" s="115">
        <v>11207241200</v>
      </c>
      <c r="G1337" s="325" t="s">
        <v>1294</v>
      </c>
      <c r="H1337" s="326"/>
      <c r="I1337" s="275" t="s">
        <v>115</v>
      </c>
      <c r="J1337" s="327">
        <v>2</v>
      </c>
      <c r="K1337" s="243">
        <v>91.836876926108147</v>
      </c>
      <c r="L1337" s="243">
        <f t="shared" si="356"/>
        <v>110.2</v>
      </c>
      <c r="M1337" s="119">
        <f t="shared" si="357"/>
        <v>0</v>
      </c>
      <c r="N1337" s="119">
        <f t="shared" si="358"/>
        <v>91.836876926108147</v>
      </c>
      <c r="O1337" s="119">
        <f t="shared" si="359"/>
        <v>0</v>
      </c>
      <c r="P1337" s="120">
        <f t="shared" si="360"/>
        <v>110.2</v>
      </c>
      <c r="Q1337" s="120">
        <f t="shared" si="361"/>
        <v>0</v>
      </c>
    </row>
    <row r="1338" spans="2:17" ht="14.45" customHeight="1">
      <c r="B1338" s="315"/>
      <c r="C1338" s="311"/>
      <c r="D1338" s="137"/>
      <c r="E1338" s="314"/>
      <c r="F1338" s="71"/>
      <c r="G1338" s="312"/>
      <c r="H1338" s="313"/>
      <c r="I1338" s="226"/>
      <c r="J1338" s="319"/>
      <c r="K1338" s="107"/>
      <c r="L1338" s="107"/>
      <c r="M1338" s="105"/>
      <c r="N1338" s="105"/>
      <c r="O1338" s="105"/>
      <c r="P1338" s="106"/>
      <c r="Q1338" s="106"/>
    </row>
    <row r="1339" spans="2:17" ht="14.45" customHeight="1">
      <c r="B1339" s="315"/>
      <c r="C1339" s="311" t="s">
        <v>878</v>
      </c>
      <c r="D1339" s="137"/>
      <c r="E1339" s="123">
        <v>11206741005</v>
      </c>
      <c r="F1339" s="71">
        <v>11206741222</v>
      </c>
      <c r="G1339" s="312" t="s">
        <v>923</v>
      </c>
      <c r="H1339" s="313"/>
      <c r="I1339" s="226" t="s">
        <v>115</v>
      </c>
      <c r="J1339" s="319">
        <v>6</v>
      </c>
      <c r="K1339" s="107">
        <v>20.091040492693633</v>
      </c>
      <c r="L1339" s="107">
        <f>ROUND((K1339*$C$3),2)</f>
        <v>24.11</v>
      </c>
      <c r="M1339" s="105">
        <f>L1339*H1339</f>
        <v>0</v>
      </c>
      <c r="N1339" s="105">
        <f>K1339*(1-$F$5-$F$7)*(1-$F$9)*(1+$F$11)</f>
        <v>20.091040492693633</v>
      </c>
      <c r="O1339" s="105">
        <f>N1339*H1339</f>
        <v>0</v>
      </c>
      <c r="P1339" s="106">
        <f t="shared" ref="P1339:P1342" si="362">ROUND((N1339*$C$3),2)</f>
        <v>24.11</v>
      </c>
      <c r="Q1339" s="106">
        <f>P1339*H1339</f>
        <v>0</v>
      </c>
    </row>
    <row r="1340" spans="2:17" ht="14.45" customHeight="1">
      <c r="B1340" s="315"/>
      <c r="C1340" s="311" t="s">
        <v>878</v>
      </c>
      <c r="D1340" s="137"/>
      <c r="E1340" s="123">
        <v>11206941200</v>
      </c>
      <c r="F1340" s="71">
        <v>11206941222</v>
      </c>
      <c r="G1340" s="312" t="s">
        <v>924</v>
      </c>
      <c r="H1340" s="313"/>
      <c r="I1340" s="226" t="s">
        <v>115</v>
      </c>
      <c r="J1340" s="319">
        <v>2</v>
      </c>
      <c r="K1340" s="107">
        <v>35.879812877137155</v>
      </c>
      <c r="L1340" s="107">
        <f>ROUND((K1340*$C$3),2)</f>
        <v>43.06</v>
      </c>
      <c r="M1340" s="105">
        <f>L1340*H1340</f>
        <v>0</v>
      </c>
      <c r="N1340" s="105">
        <f>K1340*(1-$F$5-$F$7)*(1-$F$9)*(1+$F$11)</f>
        <v>35.879812877137155</v>
      </c>
      <c r="O1340" s="105">
        <f>N1340*H1340</f>
        <v>0</v>
      </c>
      <c r="P1340" s="106">
        <f t="shared" si="362"/>
        <v>43.06</v>
      </c>
      <c r="Q1340" s="106">
        <f>P1340*H1340</f>
        <v>0</v>
      </c>
    </row>
    <row r="1341" spans="2:17" ht="14.45" customHeight="1">
      <c r="B1341" s="315"/>
      <c r="C1341" s="311" t="s">
        <v>878</v>
      </c>
      <c r="D1341" s="137"/>
      <c r="E1341" s="123">
        <v>11207141200</v>
      </c>
      <c r="F1341" s="71">
        <v>11207141222</v>
      </c>
      <c r="G1341" s="312" t="s">
        <v>925</v>
      </c>
      <c r="H1341" s="313"/>
      <c r="I1341" s="226" t="s">
        <v>115</v>
      </c>
      <c r="J1341" s="319">
        <v>2</v>
      </c>
      <c r="K1341" s="107">
        <v>64.575389586331013</v>
      </c>
      <c r="L1341" s="107">
        <f>ROUND((K1341*$C$3),2)</f>
        <v>77.489999999999995</v>
      </c>
      <c r="M1341" s="105">
        <f>L1341*H1341</f>
        <v>0</v>
      </c>
      <c r="N1341" s="105">
        <f>K1341*(1-$F$5-$F$7)*(1-$F$9)*(1+$F$11)</f>
        <v>64.575389586331013</v>
      </c>
      <c r="O1341" s="105">
        <f>N1341*H1341</f>
        <v>0</v>
      </c>
      <c r="P1341" s="106">
        <f t="shared" si="362"/>
        <v>77.489999999999995</v>
      </c>
      <c r="Q1341" s="106">
        <f>P1341*H1341</f>
        <v>0</v>
      </c>
    </row>
    <row r="1342" spans="2:17" ht="14.45" customHeight="1">
      <c r="B1342" s="315"/>
      <c r="C1342" s="311" t="s">
        <v>878</v>
      </c>
      <c r="D1342" s="137"/>
      <c r="E1342" s="123">
        <v>11207241200</v>
      </c>
      <c r="F1342" s="71">
        <v>11207241222</v>
      </c>
      <c r="G1342" s="312" t="s">
        <v>926</v>
      </c>
      <c r="H1342" s="313"/>
      <c r="I1342" s="226" t="s">
        <v>115</v>
      </c>
      <c r="J1342" s="319">
        <v>2</v>
      </c>
      <c r="K1342" s="107">
        <v>91.836876926108147</v>
      </c>
      <c r="L1342" s="107">
        <f>ROUND((K1342*$C$3),2)</f>
        <v>110.2</v>
      </c>
      <c r="M1342" s="105">
        <f>L1342*H1342</f>
        <v>0</v>
      </c>
      <c r="N1342" s="105">
        <f>K1342*(1-$F$5-$F$7)*(1-$F$9)*(1+$F$11)</f>
        <v>91.836876926108147</v>
      </c>
      <c r="O1342" s="105">
        <f>N1342*H1342</f>
        <v>0</v>
      </c>
      <c r="P1342" s="106">
        <f t="shared" si="362"/>
        <v>110.2</v>
      </c>
      <c r="Q1342" s="106">
        <f>P1342*H1342</f>
        <v>0</v>
      </c>
    </row>
    <row r="1343" spans="2:17" ht="14.45" customHeight="1">
      <c r="B1343" s="315"/>
      <c r="C1343" s="311"/>
      <c r="D1343" s="137"/>
      <c r="E1343" s="314"/>
      <c r="F1343" s="71"/>
      <c r="G1343" s="312"/>
      <c r="H1343" s="313"/>
      <c r="I1343" s="226"/>
      <c r="J1343" s="319"/>
      <c r="K1343" s="107"/>
      <c r="L1343" s="107"/>
      <c r="M1343" s="105"/>
      <c r="N1343" s="105"/>
      <c r="O1343" s="105"/>
      <c r="P1343" s="106"/>
      <c r="Q1343" s="106"/>
    </row>
    <row r="1344" spans="2:17" ht="14.45" customHeight="1">
      <c r="B1344" s="315"/>
      <c r="C1344" s="311"/>
      <c r="D1344" s="137"/>
      <c r="E1344" s="314"/>
      <c r="F1344" s="71"/>
      <c r="G1344" s="312"/>
      <c r="H1344" s="313"/>
      <c r="I1344" s="226"/>
      <c r="J1344" s="319"/>
      <c r="K1344" s="107"/>
      <c r="L1344" s="107"/>
      <c r="M1344" s="105"/>
      <c r="N1344" s="105"/>
      <c r="O1344" s="105"/>
      <c r="P1344" s="106"/>
      <c r="Q1344" s="106"/>
    </row>
    <row r="1345" spans="2:17" s="401" customFormat="1" ht="26.45" customHeight="1">
      <c r="B1345" s="322" t="s">
        <v>76</v>
      </c>
      <c r="C1345" s="323" t="s">
        <v>878</v>
      </c>
      <c r="D1345" s="168"/>
      <c r="E1345" s="324"/>
      <c r="F1345" s="115">
        <v>11229541004</v>
      </c>
      <c r="G1345" s="325" t="s">
        <v>1295</v>
      </c>
      <c r="H1345" s="326"/>
      <c r="I1345" s="275" t="s">
        <v>115</v>
      </c>
      <c r="J1345" s="327">
        <v>8</v>
      </c>
      <c r="K1345" s="243">
        <v>25.841187291220223</v>
      </c>
      <c r="L1345" s="243">
        <f>ROUND((K1345*$C$3),2)</f>
        <v>31.01</v>
      </c>
      <c r="M1345" s="119">
        <f>L1345*H1345</f>
        <v>0</v>
      </c>
      <c r="N1345" s="119">
        <f>K1345*(1-$F$5-$F$7)*(1-$F$9)*(1+$F$11)</f>
        <v>25.841187291220223</v>
      </c>
      <c r="O1345" s="119">
        <f>N1345*H1345</f>
        <v>0</v>
      </c>
      <c r="P1345" s="120">
        <f>ROUND((N1345*$C$3),2)</f>
        <v>31.01</v>
      </c>
      <c r="Q1345" s="120">
        <f>P1345*H1345</f>
        <v>0</v>
      </c>
    </row>
    <row r="1346" spans="2:17" s="401" customFormat="1" ht="26.45" customHeight="1">
      <c r="B1346" s="322" t="s">
        <v>76</v>
      </c>
      <c r="C1346" s="323" t="s">
        <v>878</v>
      </c>
      <c r="D1346" s="168"/>
      <c r="E1346" s="324"/>
      <c r="F1346" s="115">
        <v>11216641005</v>
      </c>
      <c r="G1346" s="325" t="s">
        <v>1296</v>
      </c>
      <c r="H1346" s="326"/>
      <c r="I1346" s="275" t="s">
        <v>115</v>
      </c>
      <c r="J1346" s="327">
        <v>1</v>
      </c>
      <c r="K1346" s="243">
        <v>45.918438463054073</v>
      </c>
      <c r="L1346" s="243">
        <f>ROUND((K1346*$C$3),2)</f>
        <v>55.1</v>
      </c>
      <c r="M1346" s="119">
        <f>L1346*H1346</f>
        <v>0</v>
      </c>
      <c r="N1346" s="119">
        <f>K1346*(1-$F$5-$F$7)*(1-$F$9)*(1+$F$11)</f>
        <v>45.918438463054073</v>
      </c>
      <c r="O1346" s="119">
        <f>N1346*H1346</f>
        <v>0</v>
      </c>
      <c r="P1346" s="120">
        <f>ROUND((N1346*$C$3),2)</f>
        <v>55.1</v>
      </c>
      <c r="Q1346" s="120">
        <f>P1346*H1346</f>
        <v>0</v>
      </c>
    </row>
    <row r="1347" spans="2:17" s="401" customFormat="1" ht="26.45" customHeight="1">
      <c r="B1347" s="322" t="s">
        <v>76</v>
      </c>
      <c r="C1347" s="323" t="s">
        <v>878</v>
      </c>
      <c r="D1347" s="168"/>
      <c r="E1347" s="324"/>
      <c r="F1347" s="115">
        <v>11216741005</v>
      </c>
      <c r="G1347" s="325" t="s">
        <v>1297</v>
      </c>
      <c r="H1347" s="326"/>
      <c r="I1347" s="275" t="s">
        <v>115</v>
      </c>
      <c r="J1347" s="327">
        <v>1</v>
      </c>
      <c r="K1347" s="243">
        <v>78.930072601357836</v>
      </c>
      <c r="L1347" s="243">
        <f>ROUND((K1347*$C$3),2)</f>
        <v>94.72</v>
      </c>
      <c r="M1347" s="119">
        <f>L1347*H1347</f>
        <v>0</v>
      </c>
      <c r="N1347" s="119">
        <f>K1347*(1-$F$5-$F$7)*(1-$F$9)*(1+$F$11)</f>
        <v>78.930072601357836</v>
      </c>
      <c r="O1347" s="119">
        <f>N1347*H1347</f>
        <v>0</v>
      </c>
      <c r="P1347" s="120">
        <f>ROUND((N1347*$C$3),2)</f>
        <v>94.72</v>
      </c>
      <c r="Q1347" s="120">
        <f>P1347*H1347</f>
        <v>0</v>
      </c>
    </row>
    <row r="1348" spans="2:17" s="401" customFormat="1" ht="26.45" customHeight="1">
      <c r="B1348" s="322" t="s">
        <v>76</v>
      </c>
      <c r="C1348" s="323" t="s">
        <v>878</v>
      </c>
      <c r="D1348" s="168"/>
      <c r="E1348" s="324"/>
      <c r="F1348" s="115">
        <v>11216841005</v>
      </c>
      <c r="G1348" s="325" t="s">
        <v>1298</v>
      </c>
      <c r="H1348" s="326"/>
      <c r="I1348" s="275" t="s">
        <v>115</v>
      </c>
      <c r="J1348" s="327">
        <v>1</v>
      </c>
      <c r="K1348" s="243">
        <v>114.80988547849499</v>
      </c>
      <c r="L1348" s="243">
        <f>ROUND((K1348*$C$3),2)</f>
        <v>137.77000000000001</v>
      </c>
      <c r="M1348" s="119">
        <f>L1348*H1348</f>
        <v>0</v>
      </c>
      <c r="N1348" s="119">
        <f>K1348*(1-$F$5-$F$7)*(1-$F$9)*(1+$F$11)</f>
        <v>114.80988547849499</v>
      </c>
      <c r="O1348" s="119">
        <f>N1348*H1348</f>
        <v>0</v>
      </c>
      <c r="P1348" s="120">
        <f>ROUND((N1348*$C$3),2)</f>
        <v>137.77000000000001</v>
      </c>
      <c r="Q1348" s="120">
        <f>P1348*H1348</f>
        <v>0</v>
      </c>
    </row>
    <row r="1349" spans="2:17" ht="14.45" customHeight="1">
      <c r="B1349" s="310"/>
      <c r="C1349" s="311"/>
      <c r="D1349" s="137"/>
      <c r="E1349" s="314"/>
      <c r="F1349" s="71"/>
      <c r="G1349" s="312"/>
      <c r="H1349" s="313"/>
      <c r="I1349" s="226"/>
      <c r="J1349" s="319"/>
      <c r="K1349" s="107"/>
      <c r="L1349" s="107"/>
      <c r="M1349" s="105"/>
      <c r="N1349" s="105"/>
      <c r="O1349" s="105"/>
      <c r="P1349" s="106"/>
      <c r="Q1349" s="106"/>
    </row>
    <row r="1350" spans="2:17" ht="14.45" customHeight="1">
      <c r="B1350" s="310"/>
      <c r="C1350" s="311" t="s">
        <v>878</v>
      </c>
      <c r="D1350" s="137"/>
      <c r="E1350" s="123">
        <v>11229541004</v>
      </c>
      <c r="F1350" s="71">
        <v>11229541222</v>
      </c>
      <c r="G1350" s="312" t="s">
        <v>927</v>
      </c>
      <c r="H1350" s="313"/>
      <c r="I1350" s="226" t="s">
        <v>115</v>
      </c>
      <c r="J1350" s="319">
        <v>8</v>
      </c>
      <c r="K1350" s="107">
        <v>25.841187291220223</v>
      </c>
      <c r="L1350" s="107">
        <f>ROUND((K1350*$C$3),2)</f>
        <v>31.01</v>
      </c>
      <c r="M1350" s="105">
        <f>L1350*H1350</f>
        <v>0</v>
      </c>
      <c r="N1350" s="105">
        <f>K1350*(1-$F$5-$F$7)*(1-$F$9)*(1+$F$11)</f>
        <v>25.841187291220223</v>
      </c>
      <c r="O1350" s="105">
        <f>N1350*H1350</f>
        <v>0</v>
      </c>
      <c r="P1350" s="106">
        <f>ROUND((N1350*$C$3),2)</f>
        <v>31.01</v>
      </c>
      <c r="Q1350" s="106">
        <f>P1350*H1350</f>
        <v>0</v>
      </c>
    </row>
    <row r="1351" spans="2:17" ht="14.45" customHeight="1">
      <c r="B1351" s="310"/>
      <c r="C1351" s="311" t="s">
        <v>878</v>
      </c>
      <c r="D1351" s="137"/>
      <c r="E1351" s="123">
        <v>11216641005</v>
      </c>
      <c r="F1351" s="71">
        <v>11216641222</v>
      </c>
      <c r="G1351" s="312" t="s">
        <v>928</v>
      </c>
      <c r="H1351" s="313"/>
      <c r="I1351" s="226" t="s">
        <v>115</v>
      </c>
      <c r="J1351" s="319">
        <v>1</v>
      </c>
      <c r="K1351" s="107">
        <v>45.918438463054073</v>
      </c>
      <c r="L1351" s="107">
        <f>ROUND((K1351*$C$3),2)</f>
        <v>55.1</v>
      </c>
      <c r="M1351" s="105">
        <f>L1351*H1351</f>
        <v>0</v>
      </c>
      <c r="N1351" s="105">
        <f>K1351*(1-$F$5-$F$7)*(1-$F$9)*(1+$F$11)</f>
        <v>45.918438463054073</v>
      </c>
      <c r="O1351" s="105">
        <f>N1351*H1351</f>
        <v>0</v>
      </c>
      <c r="P1351" s="106">
        <f>ROUND((N1351*$C$3),2)</f>
        <v>55.1</v>
      </c>
      <c r="Q1351" s="106">
        <f>P1351*H1351</f>
        <v>0</v>
      </c>
    </row>
    <row r="1352" spans="2:17" ht="14.45" customHeight="1">
      <c r="B1352" s="310"/>
      <c r="C1352" s="311" t="s">
        <v>878</v>
      </c>
      <c r="D1352" s="137"/>
      <c r="E1352" s="123">
        <v>11216741005</v>
      </c>
      <c r="F1352" s="71">
        <v>11216741222</v>
      </c>
      <c r="G1352" s="312" t="s">
        <v>929</v>
      </c>
      <c r="H1352" s="313"/>
      <c r="I1352" s="226" t="s">
        <v>115</v>
      </c>
      <c r="J1352" s="319">
        <v>1</v>
      </c>
      <c r="K1352" s="107">
        <v>78.930072601357836</v>
      </c>
      <c r="L1352" s="107">
        <f>ROUND((K1352*$C$3),2)</f>
        <v>94.72</v>
      </c>
      <c r="M1352" s="105">
        <f>L1352*H1352</f>
        <v>0</v>
      </c>
      <c r="N1352" s="105">
        <f>K1352*(1-$F$5-$F$7)*(1-$F$9)*(1+$F$11)</f>
        <v>78.930072601357836</v>
      </c>
      <c r="O1352" s="105">
        <f>N1352*H1352</f>
        <v>0</v>
      </c>
      <c r="P1352" s="106">
        <f>ROUND((N1352*$C$3),2)</f>
        <v>94.72</v>
      </c>
      <c r="Q1352" s="106">
        <f>P1352*H1352</f>
        <v>0</v>
      </c>
    </row>
    <row r="1353" spans="2:17" ht="14.45" customHeight="1">
      <c r="B1353" s="310"/>
      <c r="C1353" s="311" t="s">
        <v>878</v>
      </c>
      <c r="D1353" s="137"/>
      <c r="E1353" s="123">
        <v>11216841005</v>
      </c>
      <c r="F1353" s="71">
        <v>11216841222</v>
      </c>
      <c r="G1353" s="312" t="s">
        <v>930</v>
      </c>
      <c r="H1353" s="313"/>
      <c r="I1353" s="226" t="s">
        <v>115</v>
      </c>
      <c r="J1353" s="319">
        <v>1</v>
      </c>
      <c r="K1353" s="107">
        <v>114.80988547849499</v>
      </c>
      <c r="L1353" s="107">
        <f>ROUND((K1353*$C$3),2)</f>
        <v>137.77000000000001</v>
      </c>
      <c r="M1353" s="105">
        <f>L1353*H1353</f>
        <v>0</v>
      </c>
      <c r="N1353" s="105">
        <f>K1353*(1-$F$5-$F$7)*(1-$F$9)*(1+$F$11)</f>
        <v>114.80988547849499</v>
      </c>
      <c r="O1353" s="105">
        <f>N1353*H1353</f>
        <v>0</v>
      </c>
      <c r="P1353" s="106">
        <f>ROUND((N1353*$C$3),2)</f>
        <v>137.77000000000001</v>
      </c>
      <c r="Q1353" s="106">
        <f>P1353*H1353</f>
        <v>0</v>
      </c>
    </row>
    <row r="1354" spans="2:17" ht="14.45" customHeight="1">
      <c r="B1354" s="310"/>
      <c r="C1354" s="311"/>
      <c r="D1354" s="137"/>
      <c r="E1354" s="314"/>
      <c r="F1354" s="71"/>
      <c r="G1354" s="312"/>
      <c r="H1354" s="313"/>
      <c r="I1354" s="226"/>
      <c r="J1354" s="319"/>
      <c r="K1354" s="107"/>
      <c r="L1354" s="107"/>
      <c r="M1354" s="105"/>
      <c r="N1354" s="105"/>
      <c r="O1354" s="105"/>
      <c r="P1354" s="106"/>
      <c r="Q1354" s="106"/>
    </row>
    <row r="1355" spans="2:17" s="401" customFormat="1" ht="26.45" customHeight="1">
      <c r="B1355" s="397" t="s">
        <v>76</v>
      </c>
      <c r="C1355" s="323" t="s">
        <v>878</v>
      </c>
      <c r="D1355" s="168"/>
      <c r="E1355" s="324"/>
      <c r="F1355" s="115">
        <v>11230151400</v>
      </c>
      <c r="G1355" s="325" t="s">
        <v>1299</v>
      </c>
      <c r="H1355" s="326"/>
      <c r="I1355" s="275" t="s">
        <v>115</v>
      </c>
      <c r="J1355" s="327">
        <v>1</v>
      </c>
      <c r="K1355" s="243">
        <v>139.07909019170074</v>
      </c>
      <c r="L1355" s="243">
        <f>ROUND((K1355*$C$3),2)</f>
        <v>166.89</v>
      </c>
      <c r="M1355" s="119">
        <f>L1355*H1355</f>
        <v>0</v>
      </c>
      <c r="N1355" s="119">
        <f>K1355*(1-$F$5-$F$7)*(1-$F$9)*(1+$F$11)</f>
        <v>139.07909019170074</v>
      </c>
      <c r="O1355" s="119">
        <f>N1355*H1355</f>
        <v>0</v>
      </c>
      <c r="P1355" s="120">
        <f>ROUND((N1355*$C$3),2)</f>
        <v>166.89</v>
      </c>
      <c r="Q1355" s="120">
        <f>P1355*H1355</f>
        <v>0</v>
      </c>
    </row>
    <row r="1356" spans="2:17" s="401" customFormat="1" ht="26.45" customHeight="1">
      <c r="B1356" s="397" t="s">
        <v>76</v>
      </c>
      <c r="C1356" s="323" t="s">
        <v>878</v>
      </c>
      <c r="D1356" s="168"/>
      <c r="E1356" s="324"/>
      <c r="F1356" s="115">
        <v>11230251400</v>
      </c>
      <c r="G1356" s="325" t="s">
        <v>1300</v>
      </c>
      <c r="H1356" s="326"/>
      <c r="I1356" s="275" t="s">
        <v>115</v>
      </c>
      <c r="J1356" s="327">
        <v>1</v>
      </c>
      <c r="K1356" s="243">
        <v>217.73337637586306</v>
      </c>
      <c r="L1356" s="243">
        <f>ROUND((K1356*$C$3),2)</f>
        <v>261.27999999999997</v>
      </c>
      <c r="M1356" s="119">
        <f>L1356*H1356</f>
        <v>0</v>
      </c>
      <c r="N1356" s="119">
        <f>K1356*(1-$F$5-$F$7)*(1-$F$9)*(1+$F$11)</f>
        <v>217.73337637586306</v>
      </c>
      <c r="O1356" s="119">
        <f>N1356*H1356</f>
        <v>0</v>
      </c>
      <c r="P1356" s="120">
        <f>ROUND((N1356*$C$3),2)</f>
        <v>261.27999999999997</v>
      </c>
      <c r="Q1356" s="120">
        <f>P1356*H1356</f>
        <v>0</v>
      </c>
    </row>
    <row r="1357" spans="2:17" s="401" customFormat="1" ht="26.45" customHeight="1">
      <c r="B1357" s="397" t="s">
        <v>76</v>
      </c>
      <c r="C1357" s="323" t="s">
        <v>878</v>
      </c>
      <c r="D1357" s="168"/>
      <c r="E1357" s="324"/>
      <c r="F1357" s="115">
        <v>11230351400</v>
      </c>
      <c r="G1357" s="325" t="s">
        <v>1301</v>
      </c>
      <c r="H1357" s="326"/>
      <c r="I1357" s="275" t="s">
        <v>115</v>
      </c>
      <c r="J1357" s="327">
        <v>1</v>
      </c>
      <c r="K1357" s="243">
        <v>304.20620748751838</v>
      </c>
      <c r="L1357" s="243">
        <f>ROUND((K1357*$C$3),2)</f>
        <v>365.05</v>
      </c>
      <c r="M1357" s="119">
        <f>L1357*H1357</f>
        <v>0</v>
      </c>
      <c r="N1357" s="119">
        <f>K1357*(1-$F$5-$F$7)*(1-$F$9)*(1+$F$11)</f>
        <v>304.20620748751838</v>
      </c>
      <c r="O1357" s="119">
        <f>N1357*H1357</f>
        <v>0</v>
      </c>
      <c r="P1357" s="120">
        <f>ROUND((N1357*$C$3),2)</f>
        <v>365.05</v>
      </c>
      <c r="Q1357" s="120">
        <f>P1357*H1357</f>
        <v>0</v>
      </c>
    </row>
    <row r="1358" spans="2:17" ht="14.45" customHeight="1">
      <c r="B1358" s="302"/>
      <c r="C1358" s="311"/>
      <c r="D1358" s="137"/>
      <c r="E1358" s="314"/>
      <c r="F1358" s="71"/>
      <c r="G1358" s="312"/>
      <c r="H1358" s="313"/>
      <c r="I1358" s="226"/>
      <c r="J1358" s="319"/>
      <c r="K1358" s="107"/>
      <c r="L1358" s="107"/>
      <c r="M1358" s="105"/>
      <c r="N1358" s="105"/>
      <c r="O1358" s="105"/>
      <c r="P1358" s="106"/>
      <c r="Q1358" s="106"/>
    </row>
    <row r="1359" spans="2:17" ht="14.45" customHeight="1">
      <c r="B1359" s="302"/>
      <c r="C1359" s="311" t="s">
        <v>878</v>
      </c>
      <c r="D1359" s="137"/>
      <c r="E1359" s="123">
        <v>11230151400</v>
      </c>
      <c r="F1359" s="71">
        <v>11230151222</v>
      </c>
      <c r="G1359" s="312" t="s">
        <v>931</v>
      </c>
      <c r="H1359" s="313"/>
      <c r="I1359" s="226" t="s">
        <v>115</v>
      </c>
      <c r="J1359" s="319">
        <v>1</v>
      </c>
      <c r="K1359" s="107">
        <v>139.07909019170074</v>
      </c>
      <c r="L1359" s="107">
        <f>ROUND((K1359*$C$3),2)</f>
        <v>166.89</v>
      </c>
      <c r="M1359" s="105">
        <f>L1359*H1359</f>
        <v>0</v>
      </c>
      <c r="N1359" s="105">
        <f>K1359*(1-$F$5-$F$7)*(1-$F$9)*(1+$F$11)</f>
        <v>139.07909019170074</v>
      </c>
      <c r="O1359" s="105">
        <f>N1359*H1359</f>
        <v>0</v>
      </c>
      <c r="P1359" s="106">
        <f>ROUND((N1359*$C$3),2)</f>
        <v>166.89</v>
      </c>
      <c r="Q1359" s="106">
        <f>P1359*H1359</f>
        <v>0</v>
      </c>
    </row>
    <row r="1360" spans="2:17" ht="14.45" customHeight="1">
      <c r="B1360" s="302"/>
      <c r="C1360" s="311" t="s">
        <v>878</v>
      </c>
      <c r="D1360" s="137"/>
      <c r="E1360" s="123">
        <v>11230251400</v>
      </c>
      <c r="F1360" s="71">
        <v>11230251222</v>
      </c>
      <c r="G1360" s="312" t="s">
        <v>932</v>
      </c>
      <c r="H1360" s="313"/>
      <c r="I1360" s="226" t="s">
        <v>115</v>
      </c>
      <c r="J1360" s="319">
        <v>1</v>
      </c>
      <c r="K1360" s="107">
        <v>217.73337637586306</v>
      </c>
      <c r="L1360" s="107">
        <f>ROUND((K1360*$C$3),2)</f>
        <v>261.27999999999997</v>
      </c>
      <c r="M1360" s="105">
        <f>L1360*H1360</f>
        <v>0</v>
      </c>
      <c r="N1360" s="105">
        <f>K1360*(1-$F$5-$F$7)*(1-$F$9)*(1+$F$11)</f>
        <v>217.73337637586306</v>
      </c>
      <c r="O1360" s="105">
        <f>N1360*H1360</f>
        <v>0</v>
      </c>
      <c r="P1360" s="106">
        <f>ROUND((N1360*$C$3),2)</f>
        <v>261.27999999999997</v>
      </c>
      <c r="Q1360" s="106">
        <f>P1360*H1360</f>
        <v>0</v>
      </c>
    </row>
    <row r="1361" spans="2:17" ht="14.45" customHeight="1">
      <c r="B1361" s="302"/>
      <c r="C1361" s="311" t="s">
        <v>878</v>
      </c>
      <c r="D1361" s="137"/>
      <c r="E1361" s="123">
        <v>11230351400</v>
      </c>
      <c r="F1361" s="71">
        <v>11230351222</v>
      </c>
      <c r="G1361" s="312" t="s">
        <v>933</v>
      </c>
      <c r="H1361" s="313"/>
      <c r="I1361" s="226" t="s">
        <v>115</v>
      </c>
      <c r="J1361" s="319">
        <v>1</v>
      </c>
      <c r="K1361" s="107">
        <v>304.20620748751838</v>
      </c>
      <c r="L1361" s="107">
        <f>ROUND((K1361*$C$3),2)</f>
        <v>365.05</v>
      </c>
      <c r="M1361" s="105">
        <f>L1361*H1361</f>
        <v>0</v>
      </c>
      <c r="N1361" s="105">
        <f>K1361*(1-$F$5-$F$7)*(1-$F$9)*(1+$F$11)</f>
        <v>304.20620748751838</v>
      </c>
      <c r="O1361" s="105">
        <f>N1361*H1361</f>
        <v>0</v>
      </c>
      <c r="P1361" s="106">
        <f>ROUND((N1361*$C$3),2)</f>
        <v>365.05</v>
      </c>
      <c r="Q1361" s="106">
        <f>P1361*H1361</f>
        <v>0</v>
      </c>
    </row>
    <row r="1362" spans="2:17" ht="14.45" customHeight="1">
      <c r="B1362" s="302"/>
      <c r="C1362" s="311"/>
      <c r="D1362" s="137"/>
      <c r="E1362" s="314"/>
      <c r="F1362" s="71"/>
      <c r="G1362" s="312"/>
      <c r="H1362" s="313"/>
      <c r="I1362" s="226"/>
      <c r="J1362" s="319"/>
      <c r="K1362" s="107"/>
      <c r="L1362" s="107"/>
      <c r="M1362" s="105"/>
      <c r="N1362" s="105"/>
      <c r="O1362" s="105"/>
      <c r="P1362" s="106"/>
      <c r="Q1362" s="106"/>
    </row>
    <row r="1363" spans="2:17" ht="14.45" customHeight="1">
      <c r="B1363" s="310"/>
      <c r="C1363" s="311" t="s">
        <v>878</v>
      </c>
      <c r="D1363" s="137"/>
      <c r="E1363" s="314"/>
      <c r="F1363" s="71">
        <v>11230641001</v>
      </c>
      <c r="G1363" s="312" t="s">
        <v>934</v>
      </c>
      <c r="H1363" s="313"/>
      <c r="I1363" s="226" t="s">
        <v>115</v>
      </c>
      <c r="J1363" s="319">
        <v>20</v>
      </c>
      <c r="K1363" s="107">
        <v>2.0132408455272963</v>
      </c>
      <c r="L1363" s="107">
        <f>ROUND((K1363*$C$3),2)</f>
        <v>2.42</v>
      </c>
      <c r="M1363" s="105">
        <f>L1363*H1363</f>
        <v>0</v>
      </c>
      <c r="N1363" s="105">
        <f>K1363*(1-$F$5-$F$7)*(1-$F$9)*(1+$F$11)</f>
        <v>2.0132408455272963</v>
      </c>
      <c r="O1363" s="105">
        <f>N1363*H1363</f>
        <v>0</v>
      </c>
      <c r="P1363" s="106">
        <f>ROUND((N1363*$C$3),2)</f>
        <v>2.42</v>
      </c>
      <c r="Q1363" s="106">
        <f>P1363*H1363</f>
        <v>0</v>
      </c>
    </row>
    <row r="1364" spans="2:17" ht="14.45" customHeight="1">
      <c r="B1364" s="310"/>
      <c r="C1364" s="311" t="s">
        <v>878</v>
      </c>
      <c r="D1364" s="137"/>
      <c r="E1364" s="314"/>
      <c r="F1364" s="71">
        <v>11230741001</v>
      </c>
      <c r="G1364" s="312" t="s">
        <v>935</v>
      </c>
      <c r="H1364" s="313"/>
      <c r="I1364" s="226" t="s">
        <v>115</v>
      </c>
      <c r="J1364" s="319">
        <v>20</v>
      </c>
      <c r="K1364" s="107">
        <v>2.0132408455272963</v>
      </c>
      <c r="L1364" s="107">
        <f>ROUND((K1364*$C$3),2)</f>
        <v>2.42</v>
      </c>
      <c r="M1364" s="105">
        <f>L1364*H1364</f>
        <v>0</v>
      </c>
      <c r="N1364" s="105">
        <f>K1364*(1-$F$5-$F$7)*(1-$F$9)*(1+$F$11)</f>
        <v>2.0132408455272963</v>
      </c>
      <c r="O1364" s="105">
        <f>N1364*H1364</f>
        <v>0</v>
      </c>
      <c r="P1364" s="106">
        <f>ROUND((N1364*$C$3),2)</f>
        <v>2.42</v>
      </c>
      <c r="Q1364" s="106">
        <f>P1364*H1364</f>
        <v>0</v>
      </c>
    </row>
    <row r="1365" spans="2:17" ht="14.45" customHeight="1">
      <c r="B1365" s="310"/>
      <c r="C1365" s="311" t="s">
        <v>878</v>
      </c>
      <c r="D1365" s="137"/>
      <c r="E1365" s="123">
        <v>11230841001</v>
      </c>
      <c r="F1365" s="71">
        <v>11230841002</v>
      </c>
      <c r="G1365" s="312" t="s">
        <v>936</v>
      </c>
      <c r="H1365" s="313"/>
      <c r="I1365" s="226" t="s">
        <v>115</v>
      </c>
      <c r="J1365" s="319">
        <v>20</v>
      </c>
      <c r="K1365" s="107">
        <v>2.0132408455272963</v>
      </c>
      <c r="L1365" s="107">
        <f>ROUND((K1365*$C$3),2)</f>
        <v>2.42</v>
      </c>
      <c r="M1365" s="105">
        <f>L1365*H1365</f>
        <v>0</v>
      </c>
      <c r="N1365" s="105">
        <f>K1365*(1-$F$5-$F$7)*(1-$F$9)*(1+$F$11)</f>
        <v>2.0132408455272963</v>
      </c>
      <c r="O1365" s="105">
        <f>N1365*H1365</f>
        <v>0</v>
      </c>
      <c r="P1365" s="106">
        <f>ROUND((N1365*$C$3),2)</f>
        <v>2.42</v>
      </c>
      <c r="Q1365" s="106">
        <f>P1365*H1365</f>
        <v>0</v>
      </c>
    </row>
    <row r="1366" spans="2:17" ht="14.45" customHeight="1">
      <c r="B1366" s="310"/>
      <c r="C1366" s="311" t="s">
        <v>878</v>
      </c>
      <c r="D1366" s="137"/>
      <c r="E1366" s="314"/>
      <c r="F1366" s="71">
        <v>11240871001</v>
      </c>
      <c r="G1366" s="312" t="s">
        <v>937</v>
      </c>
      <c r="H1366" s="313"/>
      <c r="I1366" s="226" t="s">
        <v>115</v>
      </c>
      <c r="J1366" s="319">
        <v>20</v>
      </c>
      <c r="K1366" s="107">
        <v>2.0132408455272963</v>
      </c>
      <c r="L1366" s="107">
        <f>ROUND((K1366*$C$3),2)</f>
        <v>2.42</v>
      </c>
      <c r="M1366" s="105">
        <f>L1366*H1366</f>
        <v>0</v>
      </c>
      <c r="N1366" s="105">
        <f>K1366*(1-$F$5-$F$7)*(1-$F$9)*(1+$F$11)</f>
        <v>2.0132408455272963</v>
      </c>
      <c r="O1366" s="105">
        <f>N1366*H1366</f>
        <v>0</v>
      </c>
      <c r="P1366" s="106">
        <f>ROUND((N1366*$C$3),2)</f>
        <v>2.42</v>
      </c>
      <c r="Q1366" s="106">
        <f>P1366*H1366</f>
        <v>0</v>
      </c>
    </row>
    <row r="1367" spans="2:17" ht="14.45" customHeight="1">
      <c r="B1367" s="310"/>
      <c r="C1367" s="311" t="s">
        <v>878</v>
      </c>
      <c r="D1367" s="137"/>
      <c r="E1367" s="71"/>
      <c r="F1367" s="71">
        <v>11230941001</v>
      </c>
      <c r="G1367" s="312" t="s">
        <v>938</v>
      </c>
      <c r="H1367" s="313"/>
      <c r="I1367" s="226" t="s">
        <v>115</v>
      </c>
      <c r="J1367" s="319">
        <v>20</v>
      </c>
      <c r="K1367" s="107">
        <v>2.0132408455272963</v>
      </c>
      <c r="L1367" s="107">
        <f>ROUND((K1367*$C$3),2)</f>
        <v>2.42</v>
      </c>
      <c r="M1367" s="105">
        <f>L1367*H1367</f>
        <v>0</v>
      </c>
      <c r="N1367" s="105">
        <f>K1367*(1-$F$5-$F$7)*(1-$F$9)*(1+$F$11)</f>
        <v>2.0132408455272963</v>
      </c>
      <c r="O1367" s="105">
        <f>N1367*H1367</f>
        <v>0</v>
      </c>
      <c r="P1367" s="106">
        <f>ROUND((N1367*$C$3),2)</f>
        <v>2.42</v>
      </c>
      <c r="Q1367" s="106">
        <f>P1367*H1367</f>
        <v>0</v>
      </c>
    </row>
    <row r="1368" spans="2:17" ht="14.45" customHeight="1">
      <c r="B1368" s="310"/>
      <c r="C1368" s="311"/>
      <c r="D1368" s="137"/>
      <c r="E1368" s="71"/>
      <c r="F1368" s="71"/>
      <c r="G1368" s="312"/>
      <c r="H1368" s="313"/>
      <c r="I1368" s="226"/>
      <c r="J1368" s="319"/>
      <c r="K1368" s="107"/>
      <c r="L1368" s="107"/>
      <c r="M1368" s="105"/>
      <c r="N1368" s="105"/>
      <c r="O1368" s="105"/>
      <c r="P1368" s="106"/>
      <c r="Q1368" s="106"/>
    </row>
    <row r="1369" spans="2:17" ht="14.45" customHeight="1">
      <c r="B1369" s="322"/>
      <c r="C1369" s="316" t="s">
        <v>878</v>
      </c>
      <c r="D1369" s="91" t="s">
        <v>23</v>
      </c>
      <c r="E1369" s="122">
        <v>11210941001</v>
      </c>
      <c r="F1369" s="93">
        <v>11210941002</v>
      </c>
      <c r="G1369" s="317" t="s">
        <v>939</v>
      </c>
      <c r="H1369" s="326"/>
      <c r="I1369" s="283" t="s">
        <v>115</v>
      </c>
      <c r="J1369" s="321">
        <v>20</v>
      </c>
      <c r="K1369" s="96">
        <v>2.3717631878814722</v>
      </c>
      <c r="L1369" s="96">
        <f>ROUND((K1369*$C$3),2)</f>
        <v>2.85</v>
      </c>
      <c r="M1369" s="98">
        <f>L1369*H1369</f>
        <v>0</v>
      </c>
      <c r="N1369" s="98">
        <f>K1369*(1-$F$5-$F$7)*(1-$F$9)*(1+$F$11)</f>
        <v>2.3717631878814722</v>
      </c>
      <c r="O1369" s="98">
        <f>N1369*H1369</f>
        <v>0</v>
      </c>
      <c r="P1369" s="99">
        <f t="shared" ref="P1369:P1373" si="363">ROUND((N1369*$C$3),2)</f>
        <v>2.85</v>
      </c>
      <c r="Q1369" s="99">
        <f>P1369*H1369</f>
        <v>0</v>
      </c>
    </row>
    <row r="1370" spans="2:17" ht="14.45" customHeight="1">
      <c r="B1370" s="320"/>
      <c r="C1370" s="316" t="s">
        <v>878</v>
      </c>
      <c r="D1370" s="91" t="s">
        <v>23</v>
      </c>
      <c r="E1370" s="122">
        <v>11211041001</v>
      </c>
      <c r="F1370" s="93">
        <v>11211041002</v>
      </c>
      <c r="G1370" s="317" t="s">
        <v>940</v>
      </c>
      <c r="H1370" s="313"/>
      <c r="I1370" s="283" t="s">
        <v>115</v>
      </c>
      <c r="J1370" s="321">
        <v>20</v>
      </c>
      <c r="K1370" s="96">
        <v>2.3717631878814722</v>
      </c>
      <c r="L1370" s="96">
        <f>ROUND((K1370*$C$3),2)</f>
        <v>2.85</v>
      </c>
      <c r="M1370" s="98">
        <f>L1370*H1370</f>
        <v>0</v>
      </c>
      <c r="N1370" s="98">
        <f>K1370*(1-$F$5-$F$7)*(1-$F$9)*(1+$F$11)</f>
        <v>2.3717631878814722</v>
      </c>
      <c r="O1370" s="98">
        <f>N1370*H1370</f>
        <v>0</v>
      </c>
      <c r="P1370" s="99">
        <f t="shared" si="363"/>
        <v>2.85</v>
      </c>
      <c r="Q1370" s="99">
        <f>P1370*H1370</f>
        <v>0</v>
      </c>
    </row>
    <row r="1371" spans="2:17" ht="14.45" customHeight="1">
      <c r="B1371" s="320"/>
      <c r="C1371" s="316" t="s">
        <v>878</v>
      </c>
      <c r="D1371" s="91" t="s">
        <v>23</v>
      </c>
      <c r="E1371" s="318"/>
      <c r="F1371" s="93">
        <v>11211141001</v>
      </c>
      <c r="G1371" s="317" t="s">
        <v>941</v>
      </c>
      <c r="H1371" s="313"/>
      <c r="I1371" s="283" t="s">
        <v>115</v>
      </c>
      <c r="J1371" s="321">
        <v>20</v>
      </c>
      <c r="K1371" s="96">
        <v>2.3717631878814722</v>
      </c>
      <c r="L1371" s="96">
        <f>ROUND((K1371*$C$3),2)</f>
        <v>2.85</v>
      </c>
      <c r="M1371" s="98">
        <f>L1371*H1371</f>
        <v>0</v>
      </c>
      <c r="N1371" s="98">
        <f>K1371*(1-$F$5-$F$7)*(1-$F$9)*(1+$F$11)</f>
        <v>2.3717631878814722</v>
      </c>
      <c r="O1371" s="98">
        <f>N1371*H1371</f>
        <v>0</v>
      </c>
      <c r="P1371" s="99">
        <f t="shared" si="363"/>
        <v>2.85</v>
      </c>
      <c r="Q1371" s="99">
        <f>P1371*H1371</f>
        <v>0</v>
      </c>
    </row>
    <row r="1372" spans="2:17" ht="14.45" customHeight="1">
      <c r="B1372" s="320"/>
      <c r="C1372" s="316" t="s">
        <v>878</v>
      </c>
      <c r="D1372" s="91" t="s">
        <v>23</v>
      </c>
      <c r="E1372" s="122">
        <v>11211241001</v>
      </c>
      <c r="F1372" s="93">
        <v>11211241002</v>
      </c>
      <c r="G1372" s="317" t="s">
        <v>942</v>
      </c>
      <c r="H1372" s="313"/>
      <c r="I1372" s="283" t="s">
        <v>115</v>
      </c>
      <c r="J1372" s="321">
        <v>20</v>
      </c>
      <c r="K1372" s="96">
        <v>2.3717631878814722</v>
      </c>
      <c r="L1372" s="96">
        <f>ROUND((K1372*$C$3),2)</f>
        <v>2.85</v>
      </c>
      <c r="M1372" s="98">
        <f>L1372*H1372</f>
        <v>0</v>
      </c>
      <c r="N1372" s="98">
        <f>K1372*(1-$F$5-$F$7)*(1-$F$9)*(1+$F$11)</f>
        <v>2.3717631878814722</v>
      </c>
      <c r="O1372" s="98">
        <f>N1372*H1372</f>
        <v>0</v>
      </c>
      <c r="P1372" s="99">
        <f t="shared" si="363"/>
        <v>2.85</v>
      </c>
      <c r="Q1372" s="99">
        <f>P1372*H1372</f>
        <v>0</v>
      </c>
    </row>
    <row r="1373" spans="2:17" ht="14.45" customHeight="1">
      <c r="B1373" s="320"/>
      <c r="C1373" s="316" t="s">
        <v>878</v>
      </c>
      <c r="D1373" s="91" t="s">
        <v>23</v>
      </c>
      <c r="E1373" s="318"/>
      <c r="F1373" s="93">
        <v>11211341001</v>
      </c>
      <c r="G1373" s="317" t="s">
        <v>943</v>
      </c>
      <c r="H1373" s="313"/>
      <c r="I1373" s="283" t="s">
        <v>115</v>
      </c>
      <c r="J1373" s="321">
        <v>20</v>
      </c>
      <c r="K1373" s="96">
        <v>2.3717631878814722</v>
      </c>
      <c r="L1373" s="96">
        <f>ROUND((K1373*$C$3),2)</f>
        <v>2.85</v>
      </c>
      <c r="M1373" s="98">
        <f>L1373*H1373</f>
        <v>0</v>
      </c>
      <c r="N1373" s="98">
        <f>K1373*(1-$F$5-$F$7)*(1-$F$9)*(1+$F$11)</f>
        <v>2.3717631878814722</v>
      </c>
      <c r="O1373" s="98">
        <f>N1373*H1373</f>
        <v>0</v>
      </c>
      <c r="P1373" s="99">
        <f t="shared" si="363"/>
        <v>2.85</v>
      </c>
      <c r="Q1373" s="99">
        <f>P1373*H1373</f>
        <v>0</v>
      </c>
    </row>
    <row r="1374" spans="2:17" ht="14.45" customHeight="1">
      <c r="B1374" s="320"/>
      <c r="C1374" s="316"/>
      <c r="D1374" s="137"/>
      <c r="E1374" s="318"/>
      <c r="F1374" s="93"/>
      <c r="G1374" s="317"/>
      <c r="H1374" s="313"/>
      <c r="I1374" s="283"/>
      <c r="J1374" s="321"/>
      <c r="K1374" s="96"/>
      <c r="L1374" s="96"/>
      <c r="M1374" s="98"/>
      <c r="N1374" s="98"/>
      <c r="O1374" s="98"/>
      <c r="P1374" s="99"/>
      <c r="Q1374" s="99"/>
    </row>
    <row r="1375" spans="2:17" ht="14.45" customHeight="1">
      <c r="B1375" s="310"/>
      <c r="C1375" s="311" t="s">
        <v>878</v>
      </c>
      <c r="D1375" s="137"/>
      <c r="E1375" s="123">
        <v>11211441001</v>
      </c>
      <c r="F1375" s="71">
        <v>11211441002</v>
      </c>
      <c r="G1375" s="312" t="s">
        <v>944</v>
      </c>
      <c r="H1375" s="313"/>
      <c r="I1375" s="226" t="s">
        <v>115</v>
      </c>
      <c r="J1375" s="319">
        <v>20</v>
      </c>
      <c r="K1375" s="96">
        <v>3.6541700278406402</v>
      </c>
      <c r="L1375" s="96">
        <f t="shared" ref="L1375:L1380" si="364">ROUND((K1375*$C$3),2)</f>
        <v>4.3899999999999997</v>
      </c>
      <c r="M1375" s="74">
        <f t="shared" ref="M1375:M1380" si="365">L1375*H1375</f>
        <v>0</v>
      </c>
      <c r="N1375" s="74">
        <f t="shared" ref="N1375:N1380" si="366">K1375*(1-$F$5-$F$7)*(1-$F$9)*(1+$F$11)</f>
        <v>3.6541700278406402</v>
      </c>
      <c r="O1375" s="74">
        <f t="shared" ref="O1375:O1380" si="367">N1375*H1375</f>
        <v>0</v>
      </c>
      <c r="P1375" s="165">
        <f t="shared" ref="P1375:P1380" si="368">ROUND((N1375*$C$3),2)</f>
        <v>4.3899999999999997</v>
      </c>
      <c r="Q1375" s="165">
        <f t="shared" ref="Q1375:Q1380" si="369">P1375*H1375</f>
        <v>0</v>
      </c>
    </row>
    <row r="1376" spans="2:17" ht="14.45" customHeight="1">
      <c r="B1376" s="285"/>
      <c r="C1376" s="311" t="s">
        <v>878</v>
      </c>
      <c r="D1376" s="137"/>
      <c r="E1376" s="123">
        <v>11211541001</v>
      </c>
      <c r="F1376" s="71">
        <v>11211541002</v>
      </c>
      <c r="G1376" s="312" t="s">
        <v>945</v>
      </c>
      <c r="H1376" s="313"/>
      <c r="I1376" s="226" t="s">
        <v>115</v>
      </c>
      <c r="J1376" s="319">
        <v>20</v>
      </c>
      <c r="K1376" s="96">
        <v>3.6541700278406402</v>
      </c>
      <c r="L1376" s="96">
        <f t="shared" si="364"/>
        <v>4.3899999999999997</v>
      </c>
      <c r="M1376" s="74">
        <f t="shared" si="365"/>
        <v>0</v>
      </c>
      <c r="N1376" s="74">
        <f t="shared" si="366"/>
        <v>3.6541700278406402</v>
      </c>
      <c r="O1376" s="74">
        <f t="shared" si="367"/>
        <v>0</v>
      </c>
      <c r="P1376" s="165">
        <f t="shared" si="368"/>
        <v>4.3899999999999997</v>
      </c>
      <c r="Q1376" s="165">
        <f t="shared" si="369"/>
        <v>0</v>
      </c>
    </row>
    <row r="1377" spans="2:17" ht="14.45" customHeight="1">
      <c r="B1377" s="310"/>
      <c r="C1377" s="311" t="s">
        <v>878</v>
      </c>
      <c r="D1377" s="137"/>
      <c r="E1377" s="123">
        <v>11211641001</v>
      </c>
      <c r="F1377" s="71">
        <v>11211641002</v>
      </c>
      <c r="G1377" s="312" t="s">
        <v>946</v>
      </c>
      <c r="H1377" s="313"/>
      <c r="I1377" s="226" t="s">
        <v>115</v>
      </c>
      <c r="J1377" s="319">
        <v>20</v>
      </c>
      <c r="K1377" s="107">
        <v>3.6541700278406402</v>
      </c>
      <c r="L1377" s="107">
        <f t="shared" si="364"/>
        <v>4.3899999999999997</v>
      </c>
      <c r="M1377" s="105">
        <f t="shared" si="365"/>
        <v>0</v>
      </c>
      <c r="N1377" s="105">
        <f t="shared" si="366"/>
        <v>3.6541700278406402</v>
      </c>
      <c r="O1377" s="105">
        <f t="shared" si="367"/>
        <v>0</v>
      </c>
      <c r="P1377" s="106">
        <f t="shared" si="368"/>
        <v>4.3899999999999997</v>
      </c>
      <c r="Q1377" s="106">
        <f t="shared" si="369"/>
        <v>0</v>
      </c>
    </row>
    <row r="1378" spans="2:17" s="401" customFormat="1" ht="26.45" customHeight="1">
      <c r="B1378" s="322" t="s">
        <v>76</v>
      </c>
      <c r="C1378" s="323" t="s">
        <v>878</v>
      </c>
      <c r="D1378" s="168"/>
      <c r="E1378" s="324"/>
      <c r="F1378" s="115">
        <v>11211741001</v>
      </c>
      <c r="G1378" s="325" t="s">
        <v>947</v>
      </c>
      <c r="H1378" s="326"/>
      <c r="I1378" s="275" t="s">
        <v>115</v>
      </c>
      <c r="J1378" s="327">
        <v>20</v>
      </c>
      <c r="K1378" s="243">
        <v>3.6541700278406402</v>
      </c>
      <c r="L1378" s="243">
        <f t="shared" si="364"/>
        <v>4.3899999999999997</v>
      </c>
      <c r="M1378" s="119">
        <f t="shared" si="365"/>
        <v>0</v>
      </c>
      <c r="N1378" s="119">
        <f t="shared" si="366"/>
        <v>3.6541700278406402</v>
      </c>
      <c r="O1378" s="119">
        <f t="shared" si="367"/>
        <v>0</v>
      </c>
      <c r="P1378" s="120">
        <f t="shared" si="368"/>
        <v>4.3899999999999997</v>
      </c>
      <c r="Q1378" s="120">
        <f t="shared" si="369"/>
        <v>0</v>
      </c>
    </row>
    <row r="1379" spans="2:17" ht="14.45" customHeight="1">
      <c r="B1379" s="310"/>
      <c r="C1379" s="311"/>
      <c r="D1379" s="137"/>
      <c r="E1379" s="123">
        <v>11211741001</v>
      </c>
      <c r="F1379" s="71">
        <v>11211741002</v>
      </c>
      <c r="G1379" s="312" t="s">
        <v>948</v>
      </c>
      <c r="H1379" s="313"/>
      <c r="I1379" s="226" t="s">
        <v>115</v>
      </c>
      <c r="J1379" s="319">
        <v>20</v>
      </c>
      <c r="K1379" s="107">
        <v>3.6541700278406402</v>
      </c>
      <c r="L1379" s="107">
        <f t="shared" si="364"/>
        <v>4.3899999999999997</v>
      </c>
      <c r="M1379" s="105">
        <f t="shared" si="365"/>
        <v>0</v>
      </c>
      <c r="N1379" s="105">
        <f t="shared" si="366"/>
        <v>3.6541700278406402</v>
      </c>
      <c r="O1379" s="105">
        <f t="shared" si="367"/>
        <v>0</v>
      </c>
      <c r="P1379" s="106">
        <f t="shared" si="368"/>
        <v>4.3899999999999997</v>
      </c>
      <c r="Q1379" s="106">
        <f t="shared" si="369"/>
        <v>0</v>
      </c>
    </row>
    <row r="1380" spans="2:17" ht="26.45" customHeight="1">
      <c r="B1380" s="310"/>
      <c r="C1380" s="311" t="s">
        <v>878</v>
      </c>
      <c r="D1380" s="137"/>
      <c r="E1380" s="123">
        <v>11211841001</v>
      </c>
      <c r="F1380" s="71">
        <v>11211841002</v>
      </c>
      <c r="G1380" s="312" t="s">
        <v>949</v>
      </c>
      <c r="H1380" s="313"/>
      <c r="I1380" s="226" t="s">
        <v>115</v>
      </c>
      <c r="J1380" s="319">
        <v>20</v>
      </c>
      <c r="K1380" s="107">
        <v>3.6541700278406402</v>
      </c>
      <c r="L1380" s="107">
        <f t="shared" si="364"/>
        <v>4.3899999999999997</v>
      </c>
      <c r="M1380" s="105">
        <f t="shared" si="365"/>
        <v>0</v>
      </c>
      <c r="N1380" s="105">
        <f t="shared" si="366"/>
        <v>3.6541700278406402</v>
      </c>
      <c r="O1380" s="105">
        <f t="shared" si="367"/>
        <v>0</v>
      </c>
      <c r="P1380" s="106">
        <f t="shared" si="368"/>
        <v>4.3899999999999997</v>
      </c>
      <c r="Q1380" s="106">
        <f t="shared" si="369"/>
        <v>0</v>
      </c>
    </row>
    <row r="1381" spans="2:17" ht="14.45" customHeight="1">
      <c r="B1381" s="310"/>
      <c r="C1381" s="311"/>
      <c r="D1381" s="137"/>
      <c r="E1381" s="314"/>
      <c r="F1381" s="71"/>
      <c r="G1381" s="312"/>
      <c r="H1381" s="313"/>
      <c r="I1381" s="226"/>
      <c r="J1381" s="319"/>
      <c r="K1381" s="107"/>
      <c r="L1381" s="107"/>
      <c r="M1381" s="105"/>
      <c r="N1381" s="105"/>
      <c r="O1381" s="105"/>
      <c r="P1381" s="106"/>
      <c r="Q1381" s="106"/>
    </row>
    <row r="1382" spans="2:17" ht="14.45" customHeight="1">
      <c r="B1382" s="310"/>
      <c r="C1382" s="311" t="s">
        <v>878</v>
      </c>
      <c r="D1382" s="137"/>
      <c r="E1382" s="314"/>
      <c r="F1382" s="71">
        <v>11233841001</v>
      </c>
      <c r="G1382" s="312" t="s">
        <v>950</v>
      </c>
      <c r="H1382" s="313"/>
      <c r="I1382" s="226" t="s">
        <v>115</v>
      </c>
      <c r="J1382" s="319">
        <v>20</v>
      </c>
      <c r="K1382" s="107">
        <v>6.3844555580762874</v>
      </c>
      <c r="L1382" s="107">
        <f>ROUND((K1382*$C$3),2)</f>
        <v>7.66</v>
      </c>
      <c r="M1382" s="105">
        <f>L1382*H1382</f>
        <v>0</v>
      </c>
      <c r="N1382" s="105">
        <f>K1382*(1-$F$5-$F$7)*(1-$F$9)*(1+$F$11)</f>
        <v>6.3844555580762874</v>
      </c>
      <c r="O1382" s="105">
        <f>N1382*H1382</f>
        <v>0</v>
      </c>
      <c r="P1382" s="106">
        <f>ROUND((N1382*$C$3),2)</f>
        <v>7.66</v>
      </c>
      <c r="Q1382" s="106">
        <f>P1382*H1382</f>
        <v>0</v>
      </c>
    </row>
    <row r="1383" spans="2:17" ht="14.45" customHeight="1">
      <c r="B1383" s="310"/>
      <c r="C1383" s="311" t="s">
        <v>878</v>
      </c>
      <c r="D1383" s="137"/>
      <c r="E1383" s="314"/>
      <c r="F1383" s="71">
        <v>11233941001</v>
      </c>
      <c r="G1383" s="312" t="s">
        <v>951</v>
      </c>
      <c r="H1383" s="313"/>
      <c r="I1383" s="226" t="s">
        <v>115</v>
      </c>
      <c r="J1383" s="319">
        <v>20</v>
      </c>
      <c r="K1383" s="107">
        <v>6.3844555580762874</v>
      </c>
      <c r="L1383" s="107">
        <f>ROUND((K1383*$C$3),2)</f>
        <v>7.66</v>
      </c>
      <c r="M1383" s="105">
        <f>L1383*H1383</f>
        <v>0</v>
      </c>
      <c r="N1383" s="105">
        <f>K1383*(1-$F$5-$F$7)*(1-$F$9)*(1+$F$11)</f>
        <v>6.3844555580762874</v>
      </c>
      <c r="O1383" s="105">
        <f>N1383*H1383</f>
        <v>0</v>
      </c>
      <c r="P1383" s="106">
        <f>ROUND((N1383*$C$3),2)</f>
        <v>7.66</v>
      </c>
      <c r="Q1383" s="106">
        <f>P1383*H1383</f>
        <v>0</v>
      </c>
    </row>
    <row r="1384" spans="2:17" ht="14.45" customHeight="1">
      <c r="B1384" s="310"/>
      <c r="C1384" s="311" t="s">
        <v>878</v>
      </c>
      <c r="D1384" s="137"/>
      <c r="E1384" s="314"/>
      <c r="F1384" s="71">
        <v>11234041001</v>
      </c>
      <c r="G1384" s="312" t="s">
        <v>952</v>
      </c>
      <c r="H1384" s="313"/>
      <c r="I1384" s="226" t="s">
        <v>115</v>
      </c>
      <c r="J1384" s="319">
        <v>20</v>
      </c>
      <c r="K1384" s="107">
        <v>6.3844555580762874</v>
      </c>
      <c r="L1384" s="107">
        <f>ROUND((K1384*$C$3),2)</f>
        <v>7.66</v>
      </c>
      <c r="M1384" s="105">
        <f>L1384*H1384</f>
        <v>0</v>
      </c>
      <c r="N1384" s="105">
        <f>K1384*(1-$F$5-$F$7)*(1-$F$9)*(1+$F$11)</f>
        <v>6.3844555580762874</v>
      </c>
      <c r="O1384" s="105">
        <f>N1384*H1384</f>
        <v>0</v>
      </c>
      <c r="P1384" s="106">
        <f>ROUND((N1384*$C$3),2)</f>
        <v>7.66</v>
      </c>
      <c r="Q1384" s="106">
        <f>P1384*H1384</f>
        <v>0</v>
      </c>
    </row>
    <row r="1385" spans="2:17" ht="14.45" customHeight="1">
      <c r="B1385" s="310"/>
      <c r="C1385" s="311" t="s">
        <v>878</v>
      </c>
      <c r="D1385" s="137"/>
      <c r="E1385" s="314"/>
      <c r="F1385" s="71">
        <v>11230781001</v>
      </c>
      <c r="G1385" s="312" t="s">
        <v>953</v>
      </c>
      <c r="H1385" s="313"/>
      <c r="I1385" s="226" t="s">
        <v>115</v>
      </c>
      <c r="J1385" s="319">
        <v>20</v>
      </c>
      <c r="K1385" s="107">
        <v>6.3844555580762874</v>
      </c>
      <c r="L1385" s="107">
        <f>ROUND((K1385*$C$3),2)</f>
        <v>7.66</v>
      </c>
      <c r="M1385" s="105">
        <f>L1385*H1385</f>
        <v>0</v>
      </c>
      <c r="N1385" s="105">
        <f>K1385*(1-$F$5-$F$7)*(1-$F$9)*(1+$F$11)</f>
        <v>6.3844555580762874</v>
      </c>
      <c r="O1385" s="105">
        <f>N1385*H1385</f>
        <v>0</v>
      </c>
      <c r="P1385" s="106">
        <f>ROUND((N1385*$C$3),2)</f>
        <v>7.66</v>
      </c>
      <c r="Q1385" s="106">
        <f>P1385*H1385</f>
        <v>0</v>
      </c>
    </row>
    <row r="1386" spans="2:17" ht="14.45" customHeight="1">
      <c r="B1386" s="310"/>
      <c r="C1386" s="311" t="s">
        <v>878</v>
      </c>
      <c r="D1386" s="137"/>
      <c r="E1386" s="314"/>
      <c r="F1386" s="71">
        <v>11234141001</v>
      </c>
      <c r="G1386" s="312" t="s">
        <v>954</v>
      </c>
      <c r="H1386" s="313"/>
      <c r="I1386" s="226" t="s">
        <v>115</v>
      </c>
      <c r="J1386" s="319">
        <v>20</v>
      </c>
      <c r="K1386" s="107">
        <v>6.3844555580762874</v>
      </c>
      <c r="L1386" s="107">
        <f>ROUND((K1386*$C$3),2)</f>
        <v>7.66</v>
      </c>
      <c r="M1386" s="105">
        <f>L1386*H1386</f>
        <v>0</v>
      </c>
      <c r="N1386" s="105">
        <f>K1386*(1-$F$5-$F$7)*(1-$F$9)*(1+$F$11)</f>
        <v>6.3844555580762874</v>
      </c>
      <c r="O1386" s="105">
        <f>N1386*H1386</f>
        <v>0</v>
      </c>
      <c r="P1386" s="106">
        <f>ROUND((N1386*$C$3),2)</f>
        <v>7.66</v>
      </c>
      <c r="Q1386" s="106">
        <f>P1386*H1386</f>
        <v>0</v>
      </c>
    </row>
    <row r="1387" spans="2:17" ht="14.45" customHeight="1">
      <c r="B1387" s="310"/>
      <c r="C1387" s="311"/>
      <c r="D1387" s="137"/>
      <c r="E1387" s="314"/>
      <c r="F1387" s="71"/>
      <c r="G1387" s="312"/>
      <c r="H1387" s="313"/>
      <c r="I1387" s="226"/>
      <c r="J1387" s="319"/>
      <c r="K1387" s="107"/>
      <c r="L1387" s="107"/>
      <c r="M1387" s="105"/>
      <c r="N1387" s="105"/>
      <c r="O1387" s="105"/>
      <c r="P1387" s="106"/>
      <c r="Q1387" s="106"/>
    </row>
    <row r="1388" spans="2:17" ht="14.45" customHeight="1">
      <c r="B1388" s="333"/>
      <c r="C1388" s="334" t="s">
        <v>878</v>
      </c>
      <c r="D1388" s="147" t="s">
        <v>23</v>
      </c>
      <c r="E1388" s="148">
        <v>11234241001</v>
      </c>
      <c r="F1388" s="149">
        <v>11231321001</v>
      </c>
      <c r="G1388" s="335" t="s">
        <v>955</v>
      </c>
      <c r="H1388" s="313"/>
      <c r="I1388" s="226" t="s">
        <v>115</v>
      </c>
      <c r="J1388" s="319">
        <v>20</v>
      </c>
      <c r="K1388" s="107">
        <v>8.6183255373600005</v>
      </c>
      <c r="L1388" s="107">
        <f>ROUND((K1388*$C$3),2)</f>
        <v>10.34</v>
      </c>
      <c r="M1388" s="105">
        <f>L1388*H1388</f>
        <v>0</v>
      </c>
      <c r="N1388" s="105">
        <f>K1388*(1-$F$5-$F$7)*(1-$F$9)*(1+$F$11)</f>
        <v>8.6183255373600005</v>
      </c>
      <c r="O1388" s="105">
        <f>N1388*H1388</f>
        <v>0</v>
      </c>
      <c r="P1388" s="106">
        <f t="shared" ref="P1388:P1392" si="370">ROUND((N1388*$C$3),2)</f>
        <v>10.34</v>
      </c>
      <c r="Q1388" s="106">
        <f>P1388*H1388</f>
        <v>0</v>
      </c>
    </row>
    <row r="1389" spans="2:17" ht="14.45" customHeight="1">
      <c r="B1389" s="310"/>
      <c r="C1389" s="316" t="s">
        <v>878</v>
      </c>
      <c r="D1389" s="91" t="s">
        <v>23</v>
      </c>
      <c r="E1389" s="148">
        <v>11234341001</v>
      </c>
      <c r="F1389" s="149">
        <v>11231351001</v>
      </c>
      <c r="G1389" s="317" t="s">
        <v>956</v>
      </c>
      <c r="H1389" s="313"/>
      <c r="I1389" s="283" t="s">
        <v>115</v>
      </c>
      <c r="J1389" s="321">
        <v>20</v>
      </c>
      <c r="K1389" s="96">
        <v>8.6183255373600005</v>
      </c>
      <c r="L1389" s="96">
        <f>ROUND((K1389*$C$3),2)</f>
        <v>10.34</v>
      </c>
      <c r="M1389" s="98">
        <f>L1389*H1389</f>
        <v>0</v>
      </c>
      <c r="N1389" s="98">
        <f>K1389*(1-$F$5-$F$7)*(1-$F$9)*(1+$F$11)</f>
        <v>8.6183255373600005</v>
      </c>
      <c r="O1389" s="98">
        <f>N1389*H1389</f>
        <v>0</v>
      </c>
      <c r="P1389" s="99">
        <f t="shared" si="370"/>
        <v>10.34</v>
      </c>
      <c r="Q1389" s="99">
        <f>P1389*H1389</f>
        <v>0</v>
      </c>
    </row>
    <row r="1390" spans="2:17" ht="14.45" customHeight="1">
      <c r="B1390" s="320"/>
      <c r="C1390" s="316" t="s">
        <v>878</v>
      </c>
      <c r="D1390" s="91" t="s">
        <v>23</v>
      </c>
      <c r="E1390" s="122">
        <v>11234441001</v>
      </c>
      <c r="F1390" s="93">
        <v>11231361001</v>
      </c>
      <c r="G1390" s="317" t="s">
        <v>957</v>
      </c>
      <c r="H1390" s="313"/>
      <c r="I1390" s="283" t="s">
        <v>115</v>
      </c>
      <c r="J1390" s="321">
        <v>20</v>
      </c>
      <c r="K1390" s="96">
        <v>8.6183255373600005</v>
      </c>
      <c r="L1390" s="96">
        <f>ROUND((K1390*$C$3),2)</f>
        <v>10.34</v>
      </c>
      <c r="M1390" s="98">
        <f>L1390*H1390</f>
        <v>0</v>
      </c>
      <c r="N1390" s="98">
        <f>K1390*(1-$F$5-$F$7)*(1-$F$9)*(1+$F$11)</f>
        <v>8.6183255373600005</v>
      </c>
      <c r="O1390" s="98">
        <f>N1390*H1390</f>
        <v>0</v>
      </c>
      <c r="P1390" s="99">
        <f t="shared" si="370"/>
        <v>10.34</v>
      </c>
      <c r="Q1390" s="99">
        <f>P1390*H1390</f>
        <v>0</v>
      </c>
    </row>
    <row r="1391" spans="2:17" ht="14.45" customHeight="1">
      <c r="B1391" s="310"/>
      <c r="C1391" s="316" t="s">
        <v>878</v>
      </c>
      <c r="D1391" s="91" t="s">
        <v>23</v>
      </c>
      <c r="E1391" s="318"/>
      <c r="F1391" s="93">
        <v>11234541001</v>
      </c>
      <c r="G1391" s="317" t="s">
        <v>958</v>
      </c>
      <c r="H1391" s="313"/>
      <c r="I1391" s="283" t="s">
        <v>115</v>
      </c>
      <c r="J1391" s="321">
        <v>20</v>
      </c>
      <c r="K1391" s="96">
        <v>8.6183255373600005</v>
      </c>
      <c r="L1391" s="96">
        <f>ROUND((K1391*$C$3),2)</f>
        <v>10.34</v>
      </c>
      <c r="M1391" s="98">
        <f>L1391*H1391</f>
        <v>0</v>
      </c>
      <c r="N1391" s="98">
        <f>K1391*(1-$F$5-$F$7)*(1-$F$9)*(1+$F$11)</f>
        <v>8.6183255373600005</v>
      </c>
      <c r="O1391" s="98">
        <f>N1391*H1391</f>
        <v>0</v>
      </c>
      <c r="P1391" s="99">
        <f t="shared" si="370"/>
        <v>10.34</v>
      </c>
      <c r="Q1391" s="99">
        <f>P1391*H1391</f>
        <v>0</v>
      </c>
    </row>
    <row r="1392" spans="2:17" ht="14.45" customHeight="1">
      <c r="B1392" s="320"/>
      <c r="C1392" s="316" t="s">
        <v>878</v>
      </c>
      <c r="D1392" s="91" t="s">
        <v>23</v>
      </c>
      <c r="E1392" s="318"/>
      <c r="F1392" s="93">
        <v>11234641001</v>
      </c>
      <c r="G1392" s="317" t="s">
        <v>959</v>
      </c>
      <c r="H1392" s="313"/>
      <c r="I1392" s="283" t="s">
        <v>115</v>
      </c>
      <c r="J1392" s="321">
        <v>20</v>
      </c>
      <c r="K1392" s="96">
        <v>8.6183255373600005</v>
      </c>
      <c r="L1392" s="96">
        <f>ROUND((K1392*$C$3),2)</f>
        <v>10.34</v>
      </c>
      <c r="M1392" s="98">
        <f>L1392*H1392</f>
        <v>0</v>
      </c>
      <c r="N1392" s="98">
        <f>K1392*(1-$F$5-$F$7)*(1-$F$9)*(1+$F$11)</f>
        <v>8.6183255373600005</v>
      </c>
      <c r="O1392" s="98">
        <f>N1392*H1392</f>
        <v>0</v>
      </c>
      <c r="P1392" s="99">
        <f t="shared" si="370"/>
        <v>10.34</v>
      </c>
      <c r="Q1392" s="99">
        <f>P1392*H1392</f>
        <v>0</v>
      </c>
    </row>
    <row r="1393" spans="2:17" ht="14.45" customHeight="1">
      <c r="B1393" s="320"/>
      <c r="C1393" s="316"/>
      <c r="D1393" s="137"/>
      <c r="E1393" s="318"/>
      <c r="F1393" s="93"/>
      <c r="G1393" s="317"/>
      <c r="H1393" s="313"/>
      <c r="I1393" s="283"/>
      <c r="J1393" s="321"/>
      <c r="K1393" s="96"/>
      <c r="L1393" s="96"/>
      <c r="M1393" s="98"/>
      <c r="N1393" s="98"/>
      <c r="O1393" s="98"/>
      <c r="P1393" s="99"/>
      <c r="Q1393" s="99"/>
    </row>
    <row r="1394" spans="2:17" ht="14.45" customHeight="1">
      <c r="B1394" s="310"/>
      <c r="C1394" s="311" t="s">
        <v>878</v>
      </c>
      <c r="D1394" s="137"/>
      <c r="E1394" s="314"/>
      <c r="F1394" s="71">
        <v>11234741001</v>
      </c>
      <c r="G1394" s="312" t="s">
        <v>960</v>
      </c>
      <c r="H1394" s="313"/>
      <c r="I1394" s="226" t="s">
        <v>115</v>
      </c>
      <c r="J1394" s="319">
        <v>20</v>
      </c>
      <c r="K1394" s="107">
        <v>20.091040492693633</v>
      </c>
      <c r="L1394" s="107">
        <f>ROUND((K1394*$C$3),2)</f>
        <v>24.11</v>
      </c>
      <c r="M1394" s="105">
        <f>L1394*H1394</f>
        <v>0</v>
      </c>
      <c r="N1394" s="105">
        <f>K1394*(1-$F$5-$F$7)*(1-$F$9)*(1+$F$11)</f>
        <v>20.091040492693633</v>
      </c>
      <c r="O1394" s="105">
        <f>N1394*H1394</f>
        <v>0</v>
      </c>
      <c r="P1394" s="106">
        <f>ROUND((N1394*$C$3),2)</f>
        <v>24.11</v>
      </c>
      <c r="Q1394" s="106">
        <f>P1394*H1394</f>
        <v>0</v>
      </c>
    </row>
    <row r="1395" spans="2:17" ht="14.45" customHeight="1">
      <c r="B1395" s="310"/>
      <c r="C1395" s="311" t="s">
        <v>878</v>
      </c>
      <c r="D1395" s="137"/>
      <c r="E1395" s="314"/>
      <c r="F1395" s="71">
        <v>11234841001</v>
      </c>
      <c r="G1395" s="312" t="s">
        <v>961</v>
      </c>
      <c r="H1395" s="313"/>
      <c r="I1395" s="226" t="s">
        <v>115</v>
      </c>
      <c r="J1395" s="319">
        <v>20</v>
      </c>
      <c r="K1395" s="107">
        <v>20.091040492693633</v>
      </c>
      <c r="L1395" s="107">
        <f>ROUND((K1395*$C$3),2)</f>
        <v>24.11</v>
      </c>
      <c r="M1395" s="105">
        <f>L1395*H1395</f>
        <v>0</v>
      </c>
      <c r="N1395" s="105">
        <f>K1395*(1-$F$5-$F$7)*(1-$F$9)*(1+$F$11)</f>
        <v>20.091040492693633</v>
      </c>
      <c r="O1395" s="105">
        <f>N1395*H1395</f>
        <v>0</v>
      </c>
      <c r="P1395" s="106">
        <f>ROUND((N1395*$C$3),2)</f>
        <v>24.11</v>
      </c>
      <c r="Q1395" s="106">
        <f>P1395*H1395</f>
        <v>0</v>
      </c>
    </row>
    <row r="1396" spans="2:17" ht="14.45" customHeight="1">
      <c r="B1396" s="310"/>
      <c r="C1396" s="311" t="s">
        <v>878</v>
      </c>
      <c r="D1396" s="137"/>
      <c r="E1396" s="314"/>
      <c r="F1396" s="71">
        <v>11234941001</v>
      </c>
      <c r="G1396" s="312" t="s">
        <v>962</v>
      </c>
      <c r="H1396" s="313"/>
      <c r="I1396" s="226" t="s">
        <v>115</v>
      </c>
      <c r="J1396" s="319">
        <v>20</v>
      </c>
      <c r="K1396" s="107">
        <v>20.091040492693633</v>
      </c>
      <c r="L1396" s="107">
        <f>ROUND((K1396*$C$3),2)</f>
        <v>24.11</v>
      </c>
      <c r="M1396" s="105">
        <f>L1396*H1396</f>
        <v>0</v>
      </c>
      <c r="N1396" s="105">
        <f>K1396*(1-$F$5-$F$7)*(1-$F$9)*(1+$F$11)</f>
        <v>20.091040492693633</v>
      </c>
      <c r="O1396" s="105">
        <f>N1396*H1396</f>
        <v>0</v>
      </c>
      <c r="P1396" s="106">
        <f>ROUND((N1396*$C$3),2)</f>
        <v>24.11</v>
      </c>
      <c r="Q1396" s="106">
        <f>P1396*H1396</f>
        <v>0</v>
      </c>
    </row>
    <row r="1397" spans="2:17" ht="14.45" customHeight="1">
      <c r="B1397" s="310"/>
      <c r="C1397" s="311" t="s">
        <v>878</v>
      </c>
      <c r="D1397" s="137"/>
      <c r="E1397" s="314"/>
      <c r="F1397" s="71">
        <v>11235041001</v>
      </c>
      <c r="G1397" s="312" t="s">
        <v>963</v>
      </c>
      <c r="H1397" s="313"/>
      <c r="I1397" s="226" t="s">
        <v>115</v>
      </c>
      <c r="J1397" s="319">
        <v>20</v>
      </c>
      <c r="K1397" s="107">
        <v>20.091040492693633</v>
      </c>
      <c r="L1397" s="107">
        <f>ROUND((K1397*$C$3),2)</f>
        <v>24.11</v>
      </c>
      <c r="M1397" s="105">
        <f>L1397*H1397</f>
        <v>0</v>
      </c>
      <c r="N1397" s="105">
        <f>K1397*(1-$F$5-$F$7)*(1-$F$9)*(1+$F$11)</f>
        <v>20.091040492693633</v>
      </c>
      <c r="O1397" s="105">
        <f>N1397*H1397</f>
        <v>0</v>
      </c>
      <c r="P1397" s="106">
        <f>ROUND((N1397*$C$3),2)</f>
        <v>24.11</v>
      </c>
      <c r="Q1397" s="106">
        <f>P1397*H1397</f>
        <v>0</v>
      </c>
    </row>
    <row r="1398" spans="2:17" ht="14.45" customHeight="1">
      <c r="B1398" s="310"/>
      <c r="C1398" s="311" t="s">
        <v>878</v>
      </c>
      <c r="D1398" s="137"/>
      <c r="E1398" s="314"/>
      <c r="F1398" s="71">
        <v>11235141001</v>
      </c>
      <c r="G1398" s="312" t="s">
        <v>964</v>
      </c>
      <c r="H1398" s="313"/>
      <c r="I1398" s="226" t="s">
        <v>115</v>
      </c>
      <c r="J1398" s="319">
        <v>20</v>
      </c>
      <c r="K1398" s="107">
        <v>20.091040492693633</v>
      </c>
      <c r="L1398" s="107">
        <f>ROUND((K1398*$C$3),2)</f>
        <v>24.11</v>
      </c>
      <c r="M1398" s="105">
        <f>L1398*H1398</f>
        <v>0</v>
      </c>
      <c r="N1398" s="105">
        <f>K1398*(1-$F$5-$F$7)*(1-$F$9)*(1+$F$11)</f>
        <v>20.091040492693633</v>
      </c>
      <c r="O1398" s="105">
        <f>N1398*H1398</f>
        <v>0</v>
      </c>
      <c r="P1398" s="106">
        <f>ROUND((N1398*$C$3),2)</f>
        <v>24.11</v>
      </c>
      <c r="Q1398" s="106">
        <f>P1398*H1398</f>
        <v>0</v>
      </c>
    </row>
    <row r="1399" spans="2:17" ht="14.45" customHeight="1">
      <c r="B1399" s="310"/>
      <c r="C1399" s="311"/>
      <c r="D1399" s="137"/>
      <c r="E1399" s="314"/>
      <c r="F1399" s="71"/>
      <c r="G1399" s="312"/>
      <c r="H1399" s="313"/>
      <c r="I1399" s="226"/>
      <c r="J1399" s="319"/>
      <c r="K1399" s="107"/>
      <c r="L1399" s="107"/>
      <c r="M1399" s="105"/>
      <c r="N1399" s="105"/>
      <c r="O1399" s="105"/>
      <c r="P1399" s="106"/>
      <c r="Q1399" s="106"/>
    </row>
    <row r="1400" spans="2:17" ht="14.45" customHeight="1">
      <c r="B1400" s="310"/>
      <c r="C1400" s="311" t="s">
        <v>878</v>
      </c>
      <c r="D1400" s="137"/>
      <c r="E1400" s="123">
        <v>11240591001</v>
      </c>
      <c r="F1400" s="71">
        <v>11230921001</v>
      </c>
      <c r="G1400" s="312" t="s">
        <v>965</v>
      </c>
      <c r="H1400" s="313"/>
      <c r="I1400" s="226" t="s">
        <v>115</v>
      </c>
      <c r="J1400" s="319">
        <v>10</v>
      </c>
      <c r="K1400" s="107">
        <v>32.680690437669121</v>
      </c>
      <c r="L1400" s="107">
        <f>ROUND((K1400*$C$3),2)</f>
        <v>39.22</v>
      </c>
      <c r="M1400" s="105">
        <f>L1400*H1400</f>
        <v>0</v>
      </c>
      <c r="N1400" s="105">
        <f>K1400*(1-$F$5-$F$7)*(1-$F$9)*(1+$F$11)</f>
        <v>32.680690437669121</v>
      </c>
      <c r="O1400" s="105">
        <f>N1400*H1400</f>
        <v>0</v>
      </c>
      <c r="P1400" s="106">
        <f>ROUND((N1400*$C$3),2)</f>
        <v>39.22</v>
      </c>
      <c r="Q1400" s="106">
        <f>P1400*H1400</f>
        <v>0</v>
      </c>
    </row>
    <row r="1401" spans="2:17" ht="14.45" customHeight="1">
      <c r="B1401" s="310"/>
      <c r="C1401" s="311" t="s">
        <v>878</v>
      </c>
      <c r="D1401" s="137"/>
      <c r="E1401" s="123">
        <v>11240671001</v>
      </c>
      <c r="F1401" s="71">
        <v>11230961001</v>
      </c>
      <c r="G1401" s="312" t="s">
        <v>966</v>
      </c>
      <c r="H1401" s="313"/>
      <c r="I1401" s="226" t="s">
        <v>115</v>
      </c>
      <c r="J1401" s="319">
        <v>10</v>
      </c>
      <c r="K1401" s="107">
        <v>38.665255690811918</v>
      </c>
      <c r="L1401" s="107">
        <f>ROUND((K1401*$C$3),2)</f>
        <v>46.4</v>
      </c>
      <c r="M1401" s="105">
        <f>L1401*H1401</f>
        <v>0</v>
      </c>
      <c r="N1401" s="105">
        <f>K1401*(1-$F$5-$F$7)*(1-$F$9)*(1+$F$11)</f>
        <v>38.665255690811918</v>
      </c>
      <c r="O1401" s="105">
        <f>N1401*H1401</f>
        <v>0</v>
      </c>
      <c r="P1401" s="106">
        <f>ROUND((N1401*$C$3),2)</f>
        <v>46.4</v>
      </c>
      <c r="Q1401" s="106">
        <f>P1401*H1401</f>
        <v>0</v>
      </c>
    </row>
    <row r="1402" spans="2:17" ht="14.45" customHeight="1">
      <c r="B1402" s="310"/>
      <c r="C1402" s="311" t="s">
        <v>878</v>
      </c>
      <c r="D1402" s="137"/>
      <c r="E1402" s="314"/>
      <c r="F1402" s="71">
        <v>11240281001</v>
      </c>
      <c r="G1402" s="312" t="s">
        <v>967</v>
      </c>
      <c r="H1402" s="313"/>
      <c r="I1402" s="226" t="s">
        <v>115</v>
      </c>
      <c r="J1402" s="319">
        <v>10</v>
      </c>
      <c r="K1402" s="107">
        <v>49.062403619083014</v>
      </c>
      <c r="L1402" s="107">
        <f>ROUND((K1402*$C$3),2)</f>
        <v>58.87</v>
      </c>
      <c r="M1402" s="105">
        <f>L1402*H1402</f>
        <v>0</v>
      </c>
      <c r="N1402" s="105">
        <f>K1402*(1-$F$5-$F$7)*(1-$F$9)*(1+$F$11)</f>
        <v>49.062403619083014</v>
      </c>
      <c r="O1402" s="105">
        <f>N1402*H1402</f>
        <v>0</v>
      </c>
      <c r="P1402" s="106">
        <f>ROUND((N1402*$C$3),2)</f>
        <v>58.87</v>
      </c>
      <c r="Q1402" s="106">
        <f>P1402*H1402</f>
        <v>0</v>
      </c>
    </row>
    <row r="1403" spans="2:17" ht="14.45" customHeight="1">
      <c r="B1403" s="310"/>
      <c r="C1403" s="311" t="s">
        <v>878</v>
      </c>
      <c r="D1403" s="137"/>
      <c r="E1403" s="314"/>
      <c r="F1403" s="71">
        <v>11240291001</v>
      </c>
      <c r="G1403" s="312" t="s">
        <v>968</v>
      </c>
      <c r="H1403" s="313"/>
      <c r="I1403" s="226" t="s">
        <v>115</v>
      </c>
      <c r="J1403" s="319">
        <v>10</v>
      </c>
      <c r="K1403" s="107">
        <v>73.469501540886526</v>
      </c>
      <c r="L1403" s="107">
        <f>ROUND((K1403*$C$3),2)</f>
        <v>88.16</v>
      </c>
      <c r="M1403" s="105">
        <f>L1403*H1403</f>
        <v>0</v>
      </c>
      <c r="N1403" s="105">
        <f>K1403*(1-$F$5-$F$7)*(1-$F$9)*(1+$F$11)</f>
        <v>73.469501540886526</v>
      </c>
      <c r="O1403" s="105">
        <f>N1403*H1403</f>
        <v>0</v>
      </c>
      <c r="P1403" s="106">
        <f>ROUND((N1403*$C$3),2)</f>
        <v>88.16</v>
      </c>
      <c r="Q1403" s="106">
        <f>P1403*H1403</f>
        <v>0</v>
      </c>
    </row>
    <row r="1404" spans="2:17" ht="14.45" customHeight="1">
      <c r="B1404" s="310"/>
      <c r="C1404" s="311"/>
      <c r="D1404" s="137"/>
      <c r="E1404" s="314"/>
      <c r="F1404" s="71"/>
      <c r="G1404" s="312"/>
      <c r="H1404" s="313"/>
      <c r="I1404" s="226"/>
      <c r="J1404" s="319"/>
      <c r="K1404" s="107"/>
      <c r="L1404" s="107"/>
      <c r="M1404" s="105"/>
      <c r="N1404" s="105"/>
      <c r="O1404" s="105"/>
      <c r="P1404" s="106"/>
      <c r="Q1404" s="106"/>
    </row>
    <row r="1405" spans="2:17" ht="14.45" customHeight="1">
      <c r="B1405" s="310"/>
      <c r="C1405" s="311" t="s">
        <v>878</v>
      </c>
      <c r="D1405" s="137"/>
      <c r="E1405" s="123">
        <v>11236541001</v>
      </c>
      <c r="F1405" s="71">
        <v>11230971001</v>
      </c>
      <c r="G1405" s="312" t="s">
        <v>969</v>
      </c>
      <c r="H1405" s="313"/>
      <c r="I1405" s="226" t="s">
        <v>115</v>
      </c>
      <c r="J1405" s="319">
        <v>10</v>
      </c>
      <c r="K1405" s="107">
        <v>64.106552677098634</v>
      </c>
      <c r="L1405" s="107">
        <f>ROUND((K1405*$C$3),2)</f>
        <v>76.930000000000007</v>
      </c>
      <c r="M1405" s="105">
        <f>L1405*H1405</f>
        <v>0</v>
      </c>
      <c r="N1405" s="105">
        <f>K1405*(1-$F$5-$F$7)*(1-$F$9)*(1+$F$11)</f>
        <v>64.106552677098634</v>
      </c>
      <c r="O1405" s="105">
        <f>N1405*H1405</f>
        <v>0</v>
      </c>
      <c r="P1405" s="106">
        <f>ROUND((N1405*$C$3),2)</f>
        <v>76.930000000000007</v>
      </c>
      <c r="Q1405" s="106">
        <f>P1405*H1405</f>
        <v>0</v>
      </c>
    </row>
    <row r="1406" spans="2:17" ht="14.45" customHeight="1">
      <c r="B1406" s="310"/>
      <c r="C1406" s="311" t="s">
        <v>878</v>
      </c>
      <c r="D1406" s="137"/>
      <c r="E1406" s="123">
        <v>123664</v>
      </c>
      <c r="F1406" s="71">
        <v>11230891001</v>
      </c>
      <c r="G1406" s="312" t="s">
        <v>970</v>
      </c>
      <c r="H1406" s="313"/>
      <c r="I1406" s="226" t="s">
        <v>115</v>
      </c>
      <c r="J1406" s="319">
        <v>10</v>
      </c>
      <c r="K1406" s="107">
        <v>72.104358775768716</v>
      </c>
      <c r="L1406" s="107">
        <f>ROUND((K1406*$C$3),2)</f>
        <v>86.53</v>
      </c>
      <c r="M1406" s="105">
        <f>L1406*H1406</f>
        <v>0</v>
      </c>
      <c r="N1406" s="105">
        <f>K1406*(1-$F$5-$F$7)*(1-$F$9)*(1+$F$11)</f>
        <v>72.104358775768716</v>
      </c>
      <c r="O1406" s="105">
        <f>N1406*H1406</f>
        <v>0</v>
      </c>
      <c r="P1406" s="106">
        <f>ROUND((N1406*$C$3),2)</f>
        <v>86.53</v>
      </c>
      <c r="Q1406" s="106">
        <f>P1406*H1406</f>
        <v>0</v>
      </c>
    </row>
    <row r="1407" spans="2:17" ht="14.45" customHeight="1">
      <c r="B1407" s="310"/>
      <c r="C1407" s="311"/>
      <c r="D1407" s="137"/>
      <c r="E1407" s="123"/>
      <c r="F1407" s="71"/>
      <c r="G1407" s="312"/>
      <c r="H1407" s="313"/>
      <c r="I1407" s="226"/>
      <c r="J1407" s="319"/>
      <c r="K1407" s="107"/>
      <c r="L1407" s="107"/>
      <c r="M1407" s="105"/>
      <c r="N1407" s="105"/>
      <c r="O1407" s="105"/>
      <c r="P1407" s="106"/>
      <c r="Q1407" s="106"/>
    </row>
    <row r="1408" spans="2:17" ht="14.45" customHeight="1">
      <c r="B1408" s="320"/>
      <c r="C1408" s="311" t="s">
        <v>878</v>
      </c>
      <c r="D1408" s="137"/>
      <c r="E1408" s="314"/>
      <c r="F1408" s="71">
        <v>11002591001</v>
      </c>
      <c r="G1408" s="312" t="s">
        <v>971</v>
      </c>
      <c r="H1408" s="313"/>
      <c r="I1408" s="226" t="s">
        <v>115</v>
      </c>
      <c r="J1408" s="319">
        <v>10</v>
      </c>
      <c r="K1408" s="107">
        <v>9.9696789816180473</v>
      </c>
      <c r="L1408" s="107">
        <f>ROUND((K1408*$C$3),2)</f>
        <v>11.96</v>
      </c>
      <c r="M1408" s="105">
        <f>L1408*H1408</f>
        <v>0</v>
      </c>
      <c r="N1408" s="105">
        <f>K1408*(1-$F$5-$F$7)*(1-$F$9)*(1+$F$11)</f>
        <v>9.9696789816180473</v>
      </c>
      <c r="O1408" s="105">
        <f>N1408*H1408</f>
        <v>0</v>
      </c>
      <c r="P1408" s="106">
        <f>ROUND((N1408*$C$3),2)</f>
        <v>11.96</v>
      </c>
      <c r="Q1408" s="106">
        <f>P1408*H1408</f>
        <v>0</v>
      </c>
    </row>
    <row r="1409" spans="2:17" ht="14.45" customHeight="1">
      <c r="B1409" s="320"/>
      <c r="C1409" s="311"/>
      <c r="D1409" s="137"/>
      <c r="E1409" s="314"/>
      <c r="F1409" s="71"/>
      <c r="G1409" s="312"/>
      <c r="H1409" s="313"/>
      <c r="I1409" s="226"/>
      <c r="J1409" s="319"/>
      <c r="K1409" s="107"/>
      <c r="L1409" s="107"/>
      <c r="M1409" s="105"/>
      <c r="N1409" s="105"/>
      <c r="O1409" s="105"/>
      <c r="P1409" s="106"/>
      <c r="Q1409" s="106"/>
    </row>
    <row r="1410" spans="2:17" ht="14.45" customHeight="1">
      <c r="B1410" s="310"/>
      <c r="C1410" s="311" t="s">
        <v>878</v>
      </c>
      <c r="D1410" s="137"/>
      <c r="E1410" s="123">
        <v>11230561001</v>
      </c>
      <c r="F1410" s="71">
        <v>11230561002</v>
      </c>
      <c r="G1410" s="312" t="s">
        <v>972</v>
      </c>
      <c r="H1410" s="313"/>
      <c r="I1410" s="226" t="s">
        <v>115</v>
      </c>
      <c r="J1410" s="319">
        <v>10</v>
      </c>
      <c r="K1410" s="107">
        <v>114.67199226989722</v>
      </c>
      <c r="L1410" s="107">
        <f>ROUND((K1410*$C$3),2)</f>
        <v>137.61000000000001</v>
      </c>
      <c r="M1410" s="105">
        <f>L1410*H1410</f>
        <v>0</v>
      </c>
      <c r="N1410" s="105">
        <f>K1410*(1-$F$5-$F$7)*(1-$F$9)*(1+$F$11)</f>
        <v>114.67199226989722</v>
      </c>
      <c r="O1410" s="105">
        <f>N1410*H1410</f>
        <v>0</v>
      </c>
      <c r="P1410" s="106">
        <f>ROUND((N1410*$C$3),2)</f>
        <v>137.61000000000001</v>
      </c>
      <c r="Q1410" s="106">
        <f>P1410*H1410</f>
        <v>0</v>
      </c>
    </row>
    <row r="1411" spans="2:17" ht="14.45" customHeight="1">
      <c r="B1411" s="310"/>
      <c r="C1411" s="311" t="s">
        <v>878</v>
      </c>
      <c r="D1411" s="137"/>
      <c r="E1411" s="123">
        <v>11230571001</v>
      </c>
      <c r="F1411" s="71">
        <v>11230571002</v>
      </c>
      <c r="G1411" s="312" t="s">
        <v>973</v>
      </c>
      <c r="H1411" s="313"/>
      <c r="I1411" s="226" t="s">
        <v>115</v>
      </c>
      <c r="J1411" s="319">
        <v>10</v>
      </c>
      <c r="K1411" s="107">
        <v>125.1932440859063</v>
      </c>
      <c r="L1411" s="107">
        <f>ROUND((K1411*$C$3),2)</f>
        <v>150.22999999999999</v>
      </c>
      <c r="M1411" s="105">
        <f>L1411*H1411</f>
        <v>0</v>
      </c>
      <c r="N1411" s="105">
        <f>K1411*(1-$F$5-$F$7)*(1-$F$9)*(1+$F$11)</f>
        <v>125.1932440859063</v>
      </c>
      <c r="O1411" s="105">
        <f>N1411*H1411</f>
        <v>0</v>
      </c>
      <c r="P1411" s="106">
        <f>ROUND((N1411*$C$3),2)</f>
        <v>150.22999999999999</v>
      </c>
      <c r="Q1411" s="106">
        <f>P1411*H1411</f>
        <v>0</v>
      </c>
    </row>
    <row r="1412" spans="2:17" ht="14.45" customHeight="1">
      <c r="B1412" s="310"/>
      <c r="C1412" s="311" t="s">
        <v>878</v>
      </c>
      <c r="D1412" s="137"/>
      <c r="E1412" s="123">
        <v>11230581001</v>
      </c>
      <c r="F1412" s="71">
        <v>11230581002</v>
      </c>
      <c r="G1412" s="312" t="s">
        <v>974</v>
      </c>
      <c r="H1412" s="313"/>
      <c r="I1412" s="226" t="s">
        <v>115</v>
      </c>
      <c r="J1412" s="319">
        <v>10</v>
      </c>
      <c r="K1412" s="107">
        <v>129.81266657393127</v>
      </c>
      <c r="L1412" s="107">
        <f>ROUND((K1412*$C$3),2)</f>
        <v>155.78</v>
      </c>
      <c r="M1412" s="105">
        <f>L1412*H1412</f>
        <v>0</v>
      </c>
      <c r="N1412" s="105">
        <f>K1412*(1-$F$5-$F$7)*(1-$F$9)*(1+$F$11)</f>
        <v>129.81266657393127</v>
      </c>
      <c r="O1412" s="105">
        <f>N1412*H1412</f>
        <v>0</v>
      </c>
      <c r="P1412" s="106">
        <f>ROUND((N1412*$C$3),2)</f>
        <v>155.78</v>
      </c>
      <c r="Q1412" s="106">
        <f>P1412*H1412</f>
        <v>0</v>
      </c>
    </row>
    <row r="1413" spans="2:17" ht="14.45" customHeight="1">
      <c r="B1413" s="310"/>
      <c r="C1413" s="311"/>
      <c r="D1413" s="137"/>
      <c r="E1413" s="123"/>
      <c r="F1413" s="71"/>
      <c r="G1413" s="312"/>
      <c r="H1413" s="313"/>
      <c r="I1413" s="226"/>
      <c r="J1413" s="319"/>
      <c r="K1413" s="107"/>
      <c r="L1413" s="107"/>
      <c r="M1413" s="105"/>
      <c r="N1413" s="105"/>
      <c r="O1413" s="105"/>
      <c r="P1413" s="106"/>
      <c r="Q1413" s="106"/>
    </row>
    <row r="1414" spans="2:17" ht="14.45" customHeight="1">
      <c r="B1414" s="320"/>
      <c r="C1414" s="311" t="s">
        <v>878</v>
      </c>
      <c r="D1414" s="137"/>
      <c r="E1414" s="123">
        <v>11230751001</v>
      </c>
      <c r="F1414" s="71">
        <v>11230751002</v>
      </c>
      <c r="G1414" s="312" t="s">
        <v>975</v>
      </c>
      <c r="H1414" s="313"/>
      <c r="I1414" s="226" t="s">
        <v>115</v>
      </c>
      <c r="J1414" s="319">
        <v>10</v>
      </c>
      <c r="K1414" s="107">
        <v>114.67199226989722</v>
      </c>
      <c r="L1414" s="107">
        <f>ROUND((K1414*$C$3),2)</f>
        <v>137.61000000000001</v>
      </c>
      <c r="M1414" s="105">
        <f>L1414*H1414</f>
        <v>0</v>
      </c>
      <c r="N1414" s="105">
        <f>K1414*(1-$F$5-$F$7)*(1-$F$9)*(1+$F$11)</f>
        <v>114.67199226989722</v>
      </c>
      <c r="O1414" s="105">
        <f>N1414*H1414</f>
        <v>0</v>
      </c>
      <c r="P1414" s="106">
        <f>ROUND((N1414*$C$3),2)</f>
        <v>137.61000000000001</v>
      </c>
      <c r="Q1414" s="106">
        <f>P1414*H1414</f>
        <v>0</v>
      </c>
    </row>
    <row r="1415" spans="2:17" ht="14.45" customHeight="1">
      <c r="B1415" s="320"/>
      <c r="C1415" s="311" t="s">
        <v>878</v>
      </c>
      <c r="D1415" s="137"/>
      <c r="E1415" s="123">
        <v>11230851001</v>
      </c>
      <c r="F1415" s="71">
        <v>11230851002</v>
      </c>
      <c r="G1415" s="312" t="s">
        <v>976</v>
      </c>
      <c r="H1415" s="313"/>
      <c r="I1415" s="226" t="s">
        <v>115</v>
      </c>
      <c r="J1415" s="319">
        <v>10</v>
      </c>
      <c r="K1415" s="107">
        <v>125.1932440859063</v>
      </c>
      <c r="L1415" s="107">
        <f>ROUND((K1415*$C$3),2)</f>
        <v>150.22999999999999</v>
      </c>
      <c r="M1415" s="105">
        <f>L1415*H1415</f>
        <v>0</v>
      </c>
      <c r="N1415" s="105">
        <f>K1415*(1-$F$5-$F$7)*(1-$F$9)*(1+$F$11)</f>
        <v>125.1932440859063</v>
      </c>
      <c r="O1415" s="105">
        <f>N1415*H1415</f>
        <v>0</v>
      </c>
      <c r="P1415" s="106">
        <f>ROUND((N1415*$C$3),2)</f>
        <v>150.22999999999999</v>
      </c>
      <c r="Q1415" s="106">
        <f>P1415*H1415</f>
        <v>0</v>
      </c>
    </row>
    <row r="1416" spans="2:17" ht="14.45" customHeight="1">
      <c r="B1416" s="320"/>
      <c r="C1416" s="311" t="s">
        <v>878</v>
      </c>
      <c r="D1416" s="137"/>
      <c r="E1416" s="123">
        <v>11230951001</v>
      </c>
      <c r="F1416" s="71">
        <v>11230951002</v>
      </c>
      <c r="G1416" s="312" t="s">
        <v>977</v>
      </c>
      <c r="H1416" s="313"/>
      <c r="I1416" s="226" t="s">
        <v>115</v>
      </c>
      <c r="J1416" s="319">
        <v>10</v>
      </c>
      <c r="K1416" s="107">
        <v>129.81266657393127</v>
      </c>
      <c r="L1416" s="107">
        <f>ROUND((K1416*$C$3),2)</f>
        <v>155.78</v>
      </c>
      <c r="M1416" s="105">
        <f>L1416*H1416</f>
        <v>0</v>
      </c>
      <c r="N1416" s="105">
        <f>K1416*(1-$F$5-$F$7)*(1-$F$9)*(1+$F$11)</f>
        <v>129.81266657393127</v>
      </c>
      <c r="O1416" s="105">
        <f>N1416*H1416</f>
        <v>0</v>
      </c>
      <c r="P1416" s="106">
        <f>ROUND((N1416*$C$3),2)</f>
        <v>155.78</v>
      </c>
      <c r="Q1416" s="106">
        <f>P1416*H1416</f>
        <v>0</v>
      </c>
    </row>
    <row r="1417" spans="2:17" ht="14.45" customHeight="1">
      <c r="B1417" s="320"/>
      <c r="C1417" s="311"/>
      <c r="D1417" s="137"/>
      <c r="E1417" s="123"/>
      <c r="F1417" s="71"/>
      <c r="G1417" s="312"/>
      <c r="H1417" s="313"/>
      <c r="I1417" s="226"/>
      <c r="J1417" s="319"/>
      <c r="K1417" s="107"/>
      <c r="L1417" s="107"/>
      <c r="M1417" s="105"/>
      <c r="N1417" s="105"/>
      <c r="O1417" s="105"/>
      <c r="P1417" s="106"/>
      <c r="Q1417" s="106"/>
    </row>
    <row r="1418" spans="2:17" ht="14.45" customHeight="1">
      <c r="B1418" s="320"/>
      <c r="C1418" s="311" t="s">
        <v>878</v>
      </c>
      <c r="D1418" s="137"/>
      <c r="E1418" s="71">
        <v>11231041001</v>
      </c>
      <c r="F1418" s="71">
        <v>11231041002</v>
      </c>
      <c r="G1418" s="312" t="s">
        <v>978</v>
      </c>
      <c r="H1418" s="313"/>
      <c r="I1418" s="226" t="s">
        <v>115</v>
      </c>
      <c r="J1418" s="319">
        <v>20</v>
      </c>
      <c r="K1418" s="107">
        <v>3.8058525572981758</v>
      </c>
      <c r="L1418" s="107">
        <f t="shared" ref="L1418:L1454" si="371">ROUND((K1418*$C$3),2)</f>
        <v>4.57</v>
      </c>
      <c r="M1418" s="105">
        <f t="shared" ref="M1418:M1454" si="372">L1418*H1418</f>
        <v>0</v>
      </c>
      <c r="N1418" s="105">
        <f t="shared" ref="N1418:N1454" si="373">K1418*(1-$F$5-$F$7)*(1-$F$9)*(1+$F$11)</f>
        <v>3.8058525572981758</v>
      </c>
      <c r="O1418" s="105">
        <f t="shared" ref="O1418:O1454" si="374">N1418*H1418</f>
        <v>0</v>
      </c>
      <c r="P1418" s="106">
        <f t="shared" ref="P1418:P1454" si="375">ROUND((N1418*$C$3),2)</f>
        <v>4.57</v>
      </c>
      <c r="Q1418" s="106">
        <f t="shared" ref="Q1418:Q1454" si="376">P1418*H1418</f>
        <v>0</v>
      </c>
    </row>
    <row r="1419" spans="2:17" ht="14.45" customHeight="1">
      <c r="B1419" s="310"/>
      <c r="C1419" s="311" t="s">
        <v>878</v>
      </c>
      <c r="D1419" s="137"/>
      <c r="E1419" s="71">
        <v>11231141001</v>
      </c>
      <c r="F1419" s="71">
        <v>11231141002</v>
      </c>
      <c r="G1419" s="312" t="s">
        <v>979</v>
      </c>
      <c r="H1419" s="313"/>
      <c r="I1419" s="311" t="s">
        <v>115</v>
      </c>
      <c r="J1419" s="319">
        <v>20</v>
      </c>
      <c r="K1419" s="107">
        <v>3.8058525572981758</v>
      </c>
      <c r="L1419" s="107">
        <f t="shared" si="371"/>
        <v>4.57</v>
      </c>
      <c r="M1419" s="105">
        <f t="shared" si="372"/>
        <v>0</v>
      </c>
      <c r="N1419" s="105">
        <f t="shared" si="373"/>
        <v>3.8058525572981758</v>
      </c>
      <c r="O1419" s="105">
        <f t="shared" si="374"/>
        <v>0</v>
      </c>
      <c r="P1419" s="106">
        <f t="shared" si="375"/>
        <v>4.57</v>
      </c>
      <c r="Q1419" s="106">
        <f t="shared" si="376"/>
        <v>0</v>
      </c>
    </row>
    <row r="1420" spans="2:17" ht="14.45" customHeight="1">
      <c r="B1420" s="310"/>
      <c r="C1420" s="311" t="s">
        <v>878</v>
      </c>
      <c r="D1420" s="137"/>
      <c r="E1420" s="314"/>
      <c r="F1420" s="71">
        <v>11240891001</v>
      </c>
      <c r="G1420" s="312" t="s">
        <v>980</v>
      </c>
      <c r="H1420" s="313"/>
      <c r="I1420" s="311" t="s">
        <v>115</v>
      </c>
      <c r="J1420" s="319">
        <v>20</v>
      </c>
      <c r="K1420" s="107">
        <v>4.0678496536339201</v>
      </c>
      <c r="L1420" s="107">
        <f t="shared" si="371"/>
        <v>4.88</v>
      </c>
      <c r="M1420" s="105">
        <f t="shared" si="372"/>
        <v>0</v>
      </c>
      <c r="N1420" s="105">
        <f t="shared" si="373"/>
        <v>4.0678496536339201</v>
      </c>
      <c r="O1420" s="105">
        <f t="shared" si="374"/>
        <v>0</v>
      </c>
      <c r="P1420" s="106">
        <f t="shared" si="375"/>
        <v>4.88</v>
      </c>
      <c r="Q1420" s="106">
        <f t="shared" si="376"/>
        <v>0</v>
      </c>
    </row>
    <row r="1421" spans="2:17" ht="14.45" customHeight="1">
      <c r="B1421" s="310"/>
      <c r="C1421" s="311" t="s">
        <v>878</v>
      </c>
      <c r="D1421" s="137"/>
      <c r="E1421" s="314"/>
      <c r="F1421" s="71">
        <v>11240971001</v>
      </c>
      <c r="G1421" s="312" t="s">
        <v>981</v>
      </c>
      <c r="H1421" s="313"/>
      <c r="I1421" s="311" t="s">
        <v>115</v>
      </c>
      <c r="J1421" s="319">
        <v>20</v>
      </c>
      <c r="K1421" s="107">
        <v>4.0678496536339201</v>
      </c>
      <c r="L1421" s="107">
        <f t="shared" si="371"/>
        <v>4.88</v>
      </c>
      <c r="M1421" s="105">
        <f t="shared" si="372"/>
        <v>0</v>
      </c>
      <c r="N1421" s="105">
        <f t="shared" si="373"/>
        <v>4.0678496536339201</v>
      </c>
      <c r="O1421" s="105">
        <f t="shared" si="374"/>
        <v>0</v>
      </c>
      <c r="P1421" s="106">
        <f t="shared" si="375"/>
        <v>4.88</v>
      </c>
      <c r="Q1421" s="106">
        <f t="shared" si="376"/>
        <v>0</v>
      </c>
    </row>
    <row r="1422" spans="2:17" ht="14.45" customHeight="1">
      <c r="B1422" s="310"/>
      <c r="C1422" s="316" t="s">
        <v>878</v>
      </c>
      <c r="D1422" s="91" t="s">
        <v>23</v>
      </c>
      <c r="E1422" s="318"/>
      <c r="F1422" s="93">
        <v>11212341001</v>
      </c>
      <c r="G1422" s="317" t="s">
        <v>982</v>
      </c>
      <c r="H1422" s="313"/>
      <c r="I1422" s="283" t="s">
        <v>115</v>
      </c>
      <c r="J1422" s="321">
        <v>20</v>
      </c>
      <c r="K1422" s="96">
        <v>4.3712147125489924</v>
      </c>
      <c r="L1422" s="96">
        <f t="shared" si="371"/>
        <v>5.25</v>
      </c>
      <c r="M1422" s="98">
        <f t="shared" si="372"/>
        <v>0</v>
      </c>
      <c r="N1422" s="98">
        <f t="shared" si="373"/>
        <v>4.3712147125489924</v>
      </c>
      <c r="O1422" s="98">
        <f t="shared" si="374"/>
        <v>0</v>
      </c>
      <c r="P1422" s="99">
        <f t="shared" si="375"/>
        <v>5.25</v>
      </c>
      <c r="Q1422" s="99">
        <f t="shared" si="376"/>
        <v>0</v>
      </c>
    </row>
    <row r="1423" spans="2:17" ht="14.45" customHeight="1">
      <c r="B1423" s="310"/>
      <c r="C1423" s="316" t="s">
        <v>878</v>
      </c>
      <c r="D1423" s="91" t="s">
        <v>23</v>
      </c>
      <c r="E1423" s="318"/>
      <c r="F1423" s="93">
        <v>11212541001</v>
      </c>
      <c r="G1423" s="317" t="s">
        <v>983</v>
      </c>
      <c r="H1423" s="313"/>
      <c r="I1423" s="283" t="s">
        <v>115</v>
      </c>
      <c r="J1423" s="321">
        <v>20</v>
      </c>
      <c r="K1423" s="96">
        <v>4.3712147125489924</v>
      </c>
      <c r="L1423" s="96">
        <f t="shared" si="371"/>
        <v>5.25</v>
      </c>
      <c r="M1423" s="98">
        <f t="shared" si="372"/>
        <v>0</v>
      </c>
      <c r="N1423" s="98">
        <f t="shared" si="373"/>
        <v>4.3712147125489924</v>
      </c>
      <c r="O1423" s="98">
        <f t="shared" si="374"/>
        <v>0</v>
      </c>
      <c r="P1423" s="99">
        <f t="shared" si="375"/>
        <v>5.25</v>
      </c>
      <c r="Q1423" s="99">
        <f t="shared" si="376"/>
        <v>0</v>
      </c>
    </row>
    <row r="1424" spans="2:17" ht="14.45" customHeight="1">
      <c r="B1424" s="310"/>
      <c r="C1424" s="311" t="s">
        <v>878</v>
      </c>
      <c r="D1424" s="137"/>
      <c r="E1424" s="71">
        <v>11212641001</v>
      </c>
      <c r="F1424" s="71">
        <v>11212641002</v>
      </c>
      <c r="G1424" s="312" t="s">
        <v>984</v>
      </c>
      <c r="H1424" s="313"/>
      <c r="I1424" s="226" t="s">
        <v>115</v>
      </c>
      <c r="J1424" s="319">
        <v>20</v>
      </c>
      <c r="K1424" s="107">
        <v>6.0259332157221133</v>
      </c>
      <c r="L1424" s="107">
        <f t="shared" si="371"/>
        <v>7.23</v>
      </c>
      <c r="M1424" s="105">
        <f t="shared" si="372"/>
        <v>0</v>
      </c>
      <c r="N1424" s="105">
        <f t="shared" si="373"/>
        <v>6.0259332157221133</v>
      </c>
      <c r="O1424" s="105">
        <f t="shared" si="374"/>
        <v>0</v>
      </c>
      <c r="P1424" s="106">
        <f t="shared" si="375"/>
        <v>7.23</v>
      </c>
      <c r="Q1424" s="106">
        <f t="shared" si="376"/>
        <v>0</v>
      </c>
    </row>
    <row r="1425" spans="2:17" ht="14.45" customHeight="1">
      <c r="B1425" s="310"/>
      <c r="C1425" s="311" t="s">
        <v>878</v>
      </c>
      <c r="D1425" s="137"/>
      <c r="E1425" s="71">
        <v>11212841001</v>
      </c>
      <c r="F1425" s="71">
        <v>11212841002</v>
      </c>
      <c r="G1425" s="312" t="s">
        <v>985</v>
      </c>
      <c r="H1425" s="313"/>
      <c r="I1425" s="226" t="s">
        <v>115</v>
      </c>
      <c r="J1425" s="319">
        <v>20</v>
      </c>
      <c r="K1425" s="107">
        <v>6.0259332157221133</v>
      </c>
      <c r="L1425" s="107">
        <f t="shared" si="371"/>
        <v>7.23</v>
      </c>
      <c r="M1425" s="105">
        <f t="shared" si="372"/>
        <v>0</v>
      </c>
      <c r="N1425" s="105">
        <f t="shared" si="373"/>
        <v>6.0259332157221133</v>
      </c>
      <c r="O1425" s="105">
        <f t="shared" si="374"/>
        <v>0</v>
      </c>
      <c r="P1425" s="106">
        <f t="shared" si="375"/>
        <v>7.23</v>
      </c>
      <c r="Q1425" s="106">
        <f t="shared" si="376"/>
        <v>0</v>
      </c>
    </row>
    <row r="1426" spans="2:17" ht="14.45" customHeight="1">
      <c r="B1426" s="310"/>
      <c r="C1426" s="311" t="s">
        <v>878</v>
      </c>
      <c r="D1426" s="137"/>
      <c r="E1426" s="314"/>
      <c r="F1426" s="71">
        <v>11212941001</v>
      </c>
      <c r="G1426" s="312" t="s">
        <v>986</v>
      </c>
      <c r="H1426" s="313"/>
      <c r="I1426" s="226" t="s">
        <v>115</v>
      </c>
      <c r="J1426" s="319">
        <v>20</v>
      </c>
      <c r="K1426" s="107">
        <v>9.6249459601236502</v>
      </c>
      <c r="L1426" s="107">
        <f t="shared" si="371"/>
        <v>11.55</v>
      </c>
      <c r="M1426" s="105">
        <f t="shared" si="372"/>
        <v>0</v>
      </c>
      <c r="N1426" s="105">
        <f t="shared" si="373"/>
        <v>9.6249459601236502</v>
      </c>
      <c r="O1426" s="105">
        <f t="shared" si="374"/>
        <v>0</v>
      </c>
      <c r="P1426" s="106">
        <f t="shared" si="375"/>
        <v>11.55</v>
      </c>
      <c r="Q1426" s="106">
        <f t="shared" si="376"/>
        <v>0</v>
      </c>
    </row>
    <row r="1427" spans="2:17" ht="14.45" customHeight="1">
      <c r="B1427" s="310"/>
      <c r="C1427" s="311" t="s">
        <v>878</v>
      </c>
      <c r="D1427" s="137"/>
      <c r="E1427" s="314"/>
      <c r="F1427" s="71">
        <v>11215441001</v>
      </c>
      <c r="G1427" s="312" t="s">
        <v>987</v>
      </c>
      <c r="H1427" s="313"/>
      <c r="I1427" s="226" t="s">
        <v>115</v>
      </c>
      <c r="J1427" s="319">
        <v>20</v>
      </c>
      <c r="K1427" s="107">
        <v>9.6249459601236502</v>
      </c>
      <c r="L1427" s="107">
        <f t="shared" si="371"/>
        <v>11.55</v>
      </c>
      <c r="M1427" s="105">
        <f t="shared" si="372"/>
        <v>0</v>
      </c>
      <c r="N1427" s="105">
        <f t="shared" si="373"/>
        <v>9.6249459601236502</v>
      </c>
      <c r="O1427" s="105">
        <f t="shared" si="374"/>
        <v>0</v>
      </c>
      <c r="P1427" s="106">
        <f t="shared" si="375"/>
        <v>11.55</v>
      </c>
      <c r="Q1427" s="106">
        <f t="shared" si="376"/>
        <v>0</v>
      </c>
    </row>
    <row r="1428" spans="2:17" ht="14.45" customHeight="1">
      <c r="B1428" s="310"/>
      <c r="C1428" s="311" t="s">
        <v>878</v>
      </c>
      <c r="D1428" s="137"/>
      <c r="E1428" s="314"/>
      <c r="F1428" s="71">
        <v>11232741001</v>
      </c>
      <c r="G1428" s="312" t="s">
        <v>988</v>
      </c>
      <c r="H1428" s="313"/>
      <c r="I1428" s="226" t="s">
        <v>115</v>
      </c>
      <c r="J1428" s="319">
        <v>20</v>
      </c>
      <c r="K1428" s="107">
        <v>10.052414906776706</v>
      </c>
      <c r="L1428" s="107">
        <f t="shared" si="371"/>
        <v>12.06</v>
      </c>
      <c r="M1428" s="105">
        <f t="shared" si="372"/>
        <v>0</v>
      </c>
      <c r="N1428" s="105">
        <f t="shared" si="373"/>
        <v>10.052414906776706</v>
      </c>
      <c r="O1428" s="105">
        <f t="shared" si="374"/>
        <v>0</v>
      </c>
      <c r="P1428" s="106">
        <f t="shared" si="375"/>
        <v>12.06</v>
      </c>
      <c r="Q1428" s="106">
        <f t="shared" si="376"/>
        <v>0</v>
      </c>
    </row>
    <row r="1429" spans="2:17" ht="14.45" customHeight="1">
      <c r="B1429" s="310"/>
      <c r="C1429" s="311" t="s">
        <v>878</v>
      </c>
      <c r="D1429" s="137"/>
      <c r="E1429" s="314"/>
      <c r="F1429" s="71">
        <v>11232841001</v>
      </c>
      <c r="G1429" s="312" t="s">
        <v>989</v>
      </c>
      <c r="H1429" s="313"/>
      <c r="I1429" s="226" t="s">
        <v>115</v>
      </c>
      <c r="J1429" s="319">
        <v>20</v>
      </c>
      <c r="K1429" s="107">
        <v>10.052414906776706</v>
      </c>
      <c r="L1429" s="107">
        <f t="shared" si="371"/>
        <v>12.06</v>
      </c>
      <c r="M1429" s="105">
        <f t="shared" si="372"/>
        <v>0</v>
      </c>
      <c r="N1429" s="105">
        <f t="shared" si="373"/>
        <v>10.052414906776706</v>
      </c>
      <c r="O1429" s="105">
        <f t="shared" si="374"/>
        <v>0</v>
      </c>
      <c r="P1429" s="106">
        <f t="shared" si="375"/>
        <v>12.06</v>
      </c>
      <c r="Q1429" s="106">
        <f t="shared" si="376"/>
        <v>0</v>
      </c>
    </row>
    <row r="1430" spans="2:17" ht="14.45" customHeight="1">
      <c r="B1430" s="310"/>
      <c r="C1430" s="311" t="s">
        <v>878</v>
      </c>
      <c r="D1430" s="137"/>
      <c r="E1430" s="314"/>
      <c r="F1430" s="71">
        <v>11238341001</v>
      </c>
      <c r="G1430" s="312" t="s">
        <v>990</v>
      </c>
      <c r="H1430" s="313"/>
      <c r="I1430" s="226" t="s">
        <v>115</v>
      </c>
      <c r="J1430" s="319">
        <v>20</v>
      </c>
      <c r="K1430" s="107">
        <v>11.541661559632511</v>
      </c>
      <c r="L1430" s="107">
        <f t="shared" si="371"/>
        <v>13.85</v>
      </c>
      <c r="M1430" s="105">
        <f t="shared" si="372"/>
        <v>0</v>
      </c>
      <c r="N1430" s="105">
        <f t="shared" si="373"/>
        <v>11.541661559632511</v>
      </c>
      <c r="O1430" s="105">
        <f t="shared" si="374"/>
        <v>0</v>
      </c>
      <c r="P1430" s="106">
        <f t="shared" si="375"/>
        <v>13.85</v>
      </c>
      <c r="Q1430" s="106">
        <f t="shared" si="376"/>
        <v>0</v>
      </c>
    </row>
    <row r="1431" spans="2:17" ht="14.45" customHeight="1">
      <c r="B1431" s="310"/>
      <c r="C1431" s="311" t="s">
        <v>878</v>
      </c>
      <c r="D1431" s="137"/>
      <c r="E1431" s="314"/>
      <c r="F1431" s="71">
        <v>11238441001</v>
      </c>
      <c r="G1431" s="312" t="s">
        <v>991</v>
      </c>
      <c r="H1431" s="313"/>
      <c r="I1431" s="226" t="s">
        <v>115</v>
      </c>
      <c r="J1431" s="319">
        <v>20</v>
      </c>
      <c r="K1431" s="107">
        <v>18.891369577893119</v>
      </c>
      <c r="L1431" s="107">
        <f t="shared" si="371"/>
        <v>22.67</v>
      </c>
      <c r="M1431" s="105">
        <f t="shared" si="372"/>
        <v>0</v>
      </c>
      <c r="N1431" s="105">
        <f t="shared" si="373"/>
        <v>18.891369577893119</v>
      </c>
      <c r="O1431" s="105">
        <f t="shared" si="374"/>
        <v>0</v>
      </c>
      <c r="P1431" s="106">
        <f t="shared" si="375"/>
        <v>22.67</v>
      </c>
      <c r="Q1431" s="106">
        <f t="shared" si="376"/>
        <v>0</v>
      </c>
    </row>
    <row r="1432" spans="2:17" ht="14.45" customHeight="1">
      <c r="B1432" s="310"/>
      <c r="C1432" s="311" t="s">
        <v>878</v>
      </c>
      <c r="D1432" s="137"/>
      <c r="E1432" s="314"/>
      <c r="F1432" s="71">
        <v>11232941001</v>
      </c>
      <c r="G1432" s="312" t="s">
        <v>992</v>
      </c>
      <c r="H1432" s="313"/>
      <c r="I1432" s="226" t="s">
        <v>115</v>
      </c>
      <c r="J1432" s="319">
        <v>20</v>
      </c>
      <c r="K1432" s="107">
        <v>11.913973222846465</v>
      </c>
      <c r="L1432" s="107">
        <f t="shared" si="371"/>
        <v>14.3</v>
      </c>
      <c r="M1432" s="105">
        <f t="shared" si="372"/>
        <v>0</v>
      </c>
      <c r="N1432" s="105">
        <f t="shared" si="373"/>
        <v>11.913973222846465</v>
      </c>
      <c r="O1432" s="105">
        <f t="shared" si="374"/>
        <v>0</v>
      </c>
      <c r="P1432" s="106">
        <f t="shared" si="375"/>
        <v>14.3</v>
      </c>
      <c r="Q1432" s="106">
        <f t="shared" si="376"/>
        <v>0</v>
      </c>
    </row>
    <row r="1433" spans="2:17" ht="14.45" customHeight="1">
      <c r="B1433" s="310"/>
      <c r="C1433" s="311" t="s">
        <v>878</v>
      </c>
      <c r="D1433" s="137"/>
      <c r="E1433" s="314"/>
      <c r="F1433" s="71">
        <v>11233041001</v>
      </c>
      <c r="G1433" s="312" t="s">
        <v>993</v>
      </c>
      <c r="H1433" s="313"/>
      <c r="I1433" s="226" t="s">
        <v>115</v>
      </c>
      <c r="J1433" s="319">
        <v>20</v>
      </c>
      <c r="K1433" s="107">
        <v>13.513534442580481</v>
      </c>
      <c r="L1433" s="107">
        <f t="shared" si="371"/>
        <v>16.22</v>
      </c>
      <c r="M1433" s="105">
        <f t="shared" si="372"/>
        <v>0</v>
      </c>
      <c r="N1433" s="105">
        <f t="shared" si="373"/>
        <v>13.513534442580481</v>
      </c>
      <c r="O1433" s="105">
        <f t="shared" si="374"/>
        <v>0</v>
      </c>
      <c r="P1433" s="106">
        <f t="shared" si="375"/>
        <v>16.22</v>
      </c>
      <c r="Q1433" s="106">
        <f t="shared" si="376"/>
        <v>0</v>
      </c>
    </row>
    <row r="1434" spans="2:17" ht="14.45" customHeight="1">
      <c r="B1434" s="310"/>
      <c r="C1434" s="316" t="s">
        <v>878</v>
      </c>
      <c r="D1434" s="91" t="s">
        <v>23</v>
      </c>
      <c r="E1434" s="318"/>
      <c r="F1434" s="93">
        <v>11213041001</v>
      </c>
      <c r="G1434" s="317" t="s">
        <v>994</v>
      </c>
      <c r="H1434" s="313"/>
      <c r="I1434" s="283" t="s">
        <v>115</v>
      </c>
      <c r="J1434" s="321">
        <v>20</v>
      </c>
      <c r="K1434" s="96">
        <v>10.259254719673347</v>
      </c>
      <c r="L1434" s="96">
        <f t="shared" si="371"/>
        <v>12.31</v>
      </c>
      <c r="M1434" s="98">
        <f t="shared" si="372"/>
        <v>0</v>
      </c>
      <c r="N1434" s="98">
        <f t="shared" si="373"/>
        <v>10.259254719673347</v>
      </c>
      <c r="O1434" s="98">
        <f t="shared" si="374"/>
        <v>0</v>
      </c>
      <c r="P1434" s="99">
        <f t="shared" si="375"/>
        <v>12.31</v>
      </c>
      <c r="Q1434" s="99">
        <f t="shared" si="376"/>
        <v>0</v>
      </c>
    </row>
    <row r="1435" spans="2:17" ht="14.45" customHeight="1">
      <c r="B1435" s="336"/>
      <c r="C1435" s="316" t="s">
        <v>878</v>
      </c>
      <c r="D1435" s="91" t="s">
        <v>23</v>
      </c>
      <c r="E1435" s="148">
        <v>11213241001</v>
      </c>
      <c r="F1435" s="149">
        <v>11213241002</v>
      </c>
      <c r="G1435" s="335" t="s">
        <v>995</v>
      </c>
      <c r="H1435" s="313"/>
      <c r="I1435" s="283" t="s">
        <v>115</v>
      </c>
      <c r="J1435" s="321">
        <v>20</v>
      </c>
      <c r="K1435" s="96">
        <v>10.259254719673347</v>
      </c>
      <c r="L1435" s="96">
        <f t="shared" si="371"/>
        <v>12.31</v>
      </c>
      <c r="M1435" s="98">
        <f t="shared" si="372"/>
        <v>0</v>
      </c>
      <c r="N1435" s="98">
        <f t="shared" si="373"/>
        <v>10.259254719673347</v>
      </c>
      <c r="O1435" s="98">
        <f t="shared" si="374"/>
        <v>0</v>
      </c>
      <c r="P1435" s="99">
        <f t="shared" si="375"/>
        <v>12.31</v>
      </c>
      <c r="Q1435" s="99">
        <f t="shared" si="376"/>
        <v>0</v>
      </c>
    </row>
    <row r="1436" spans="2:17" ht="14.45" customHeight="1">
      <c r="B1436" s="320"/>
      <c r="C1436" s="311" t="s">
        <v>878</v>
      </c>
      <c r="D1436" s="137"/>
      <c r="E1436" s="314"/>
      <c r="F1436" s="71">
        <v>11213341001</v>
      </c>
      <c r="G1436" s="312" t="s">
        <v>996</v>
      </c>
      <c r="H1436" s="313"/>
      <c r="I1436" s="226" t="s">
        <v>115</v>
      </c>
      <c r="J1436" s="319">
        <v>20</v>
      </c>
      <c r="K1436" s="107">
        <v>13.127433458506751</v>
      </c>
      <c r="L1436" s="107">
        <f t="shared" si="371"/>
        <v>15.75</v>
      </c>
      <c r="M1436" s="105">
        <f t="shared" si="372"/>
        <v>0</v>
      </c>
      <c r="N1436" s="105">
        <f t="shared" si="373"/>
        <v>13.127433458506751</v>
      </c>
      <c r="O1436" s="105">
        <f t="shared" si="374"/>
        <v>0</v>
      </c>
      <c r="P1436" s="106">
        <f t="shared" si="375"/>
        <v>15.75</v>
      </c>
      <c r="Q1436" s="106">
        <f t="shared" si="376"/>
        <v>0</v>
      </c>
    </row>
    <row r="1437" spans="2:17" ht="14.45" customHeight="1">
      <c r="B1437" s="310"/>
      <c r="C1437" s="311" t="s">
        <v>878</v>
      </c>
      <c r="D1437" s="137"/>
      <c r="E1437" s="314"/>
      <c r="F1437" s="71">
        <v>11213441001</v>
      </c>
      <c r="G1437" s="312" t="s">
        <v>997</v>
      </c>
      <c r="H1437" s="313"/>
      <c r="I1437" s="226" t="s">
        <v>115</v>
      </c>
      <c r="J1437" s="319">
        <v>20</v>
      </c>
      <c r="K1437" s="107">
        <v>13.127433458506751</v>
      </c>
      <c r="L1437" s="107">
        <f t="shared" si="371"/>
        <v>15.75</v>
      </c>
      <c r="M1437" s="105">
        <f t="shared" si="372"/>
        <v>0</v>
      </c>
      <c r="N1437" s="105">
        <f t="shared" si="373"/>
        <v>13.127433458506751</v>
      </c>
      <c r="O1437" s="105">
        <f t="shared" si="374"/>
        <v>0</v>
      </c>
      <c r="P1437" s="106">
        <f t="shared" si="375"/>
        <v>15.75</v>
      </c>
      <c r="Q1437" s="106">
        <f t="shared" si="376"/>
        <v>0</v>
      </c>
    </row>
    <row r="1438" spans="2:17" ht="14.45" customHeight="1">
      <c r="B1438" s="310"/>
      <c r="C1438" s="311" t="s">
        <v>878</v>
      </c>
      <c r="D1438" s="137"/>
      <c r="E1438" s="314"/>
      <c r="F1438" s="71">
        <v>11002571001</v>
      </c>
      <c r="G1438" s="312" t="s">
        <v>998</v>
      </c>
      <c r="H1438" s="313"/>
      <c r="I1438" s="226" t="s">
        <v>115</v>
      </c>
      <c r="J1438" s="319">
        <v>20</v>
      </c>
      <c r="K1438" s="107">
        <v>14.602890790502787</v>
      </c>
      <c r="L1438" s="107">
        <f t="shared" si="371"/>
        <v>17.52</v>
      </c>
      <c r="M1438" s="105">
        <f t="shared" si="372"/>
        <v>0</v>
      </c>
      <c r="N1438" s="105">
        <f t="shared" si="373"/>
        <v>14.602890790502787</v>
      </c>
      <c r="O1438" s="105">
        <f t="shared" si="374"/>
        <v>0</v>
      </c>
      <c r="P1438" s="106">
        <f t="shared" si="375"/>
        <v>17.52</v>
      </c>
      <c r="Q1438" s="106">
        <f t="shared" si="376"/>
        <v>0</v>
      </c>
    </row>
    <row r="1439" spans="2:17" ht="14.45" customHeight="1">
      <c r="B1439" s="310"/>
      <c r="C1439" s="311" t="s">
        <v>878</v>
      </c>
      <c r="D1439" s="137"/>
      <c r="E1439" s="314"/>
      <c r="F1439" s="71">
        <v>11002581001</v>
      </c>
      <c r="G1439" s="312" t="s">
        <v>999</v>
      </c>
      <c r="H1439" s="313"/>
      <c r="I1439" s="226" t="s">
        <v>115</v>
      </c>
      <c r="J1439" s="319">
        <v>20</v>
      </c>
      <c r="K1439" s="107">
        <v>14.602890790502787</v>
      </c>
      <c r="L1439" s="107">
        <f t="shared" si="371"/>
        <v>17.52</v>
      </c>
      <c r="M1439" s="105">
        <f t="shared" si="372"/>
        <v>0</v>
      </c>
      <c r="N1439" s="105">
        <f t="shared" si="373"/>
        <v>14.602890790502787</v>
      </c>
      <c r="O1439" s="105">
        <f t="shared" si="374"/>
        <v>0</v>
      </c>
      <c r="P1439" s="106">
        <f t="shared" si="375"/>
        <v>17.52</v>
      </c>
      <c r="Q1439" s="106">
        <f t="shared" si="376"/>
        <v>0</v>
      </c>
    </row>
    <row r="1440" spans="2:17" ht="14.45" customHeight="1">
      <c r="B1440" s="310"/>
      <c r="C1440" s="316" t="s">
        <v>878</v>
      </c>
      <c r="D1440" s="91" t="s">
        <v>23</v>
      </c>
      <c r="E1440" s="318"/>
      <c r="F1440" s="93">
        <v>11229841001</v>
      </c>
      <c r="G1440" s="317" t="s">
        <v>1000</v>
      </c>
      <c r="H1440" s="313"/>
      <c r="I1440" s="283" t="s">
        <v>115</v>
      </c>
      <c r="J1440" s="321">
        <v>20</v>
      </c>
      <c r="K1440" s="96">
        <v>15.78877238444352</v>
      </c>
      <c r="L1440" s="96">
        <f t="shared" si="371"/>
        <v>18.95</v>
      </c>
      <c r="M1440" s="98">
        <f t="shared" si="372"/>
        <v>0</v>
      </c>
      <c r="N1440" s="98">
        <f t="shared" si="373"/>
        <v>15.78877238444352</v>
      </c>
      <c r="O1440" s="98">
        <f t="shared" si="374"/>
        <v>0</v>
      </c>
      <c r="P1440" s="99">
        <f t="shared" si="375"/>
        <v>18.95</v>
      </c>
      <c r="Q1440" s="99">
        <f t="shared" si="376"/>
        <v>0</v>
      </c>
    </row>
    <row r="1441" spans="2:17" ht="14.45" customHeight="1">
      <c r="B1441" s="320"/>
      <c r="C1441" s="316" t="s">
        <v>878</v>
      </c>
      <c r="D1441" s="91" t="s">
        <v>23</v>
      </c>
      <c r="E1441" s="318"/>
      <c r="F1441" s="93">
        <v>11230051001</v>
      </c>
      <c r="G1441" s="317" t="s">
        <v>1001</v>
      </c>
      <c r="H1441" s="313"/>
      <c r="I1441" s="283" t="s">
        <v>115</v>
      </c>
      <c r="J1441" s="321">
        <v>20</v>
      </c>
      <c r="K1441" s="96">
        <v>17.209072433000451</v>
      </c>
      <c r="L1441" s="96">
        <f t="shared" si="371"/>
        <v>20.65</v>
      </c>
      <c r="M1441" s="98">
        <f t="shared" si="372"/>
        <v>0</v>
      </c>
      <c r="N1441" s="98">
        <f t="shared" si="373"/>
        <v>17.209072433000451</v>
      </c>
      <c r="O1441" s="98">
        <f t="shared" si="374"/>
        <v>0</v>
      </c>
      <c r="P1441" s="99">
        <f t="shared" si="375"/>
        <v>20.65</v>
      </c>
      <c r="Q1441" s="99">
        <f t="shared" si="376"/>
        <v>0</v>
      </c>
    </row>
    <row r="1442" spans="2:17" ht="14.45" customHeight="1">
      <c r="B1442" s="320"/>
      <c r="C1442" s="311" t="s">
        <v>878</v>
      </c>
      <c r="D1442" s="137"/>
      <c r="E1442" s="314"/>
      <c r="F1442" s="71">
        <v>11205741001</v>
      </c>
      <c r="G1442" s="312" t="s">
        <v>1002</v>
      </c>
      <c r="H1442" s="313"/>
      <c r="I1442" s="226" t="s">
        <v>115</v>
      </c>
      <c r="J1442" s="319">
        <v>10</v>
      </c>
      <c r="K1442" s="107">
        <v>28.70936603005363</v>
      </c>
      <c r="L1442" s="107">
        <f t="shared" si="371"/>
        <v>34.450000000000003</v>
      </c>
      <c r="M1442" s="105">
        <f t="shared" si="372"/>
        <v>0</v>
      </c>
      <c r="N1442" s="105">
        <f t="shared" si="373"/>
        <v>28.70936603005363</v>
      </c>
      <c r="O1442" s="105">
        <f t="shared" si="374"/>
        <v>0</v>
      </c>
      <c r="P1442" s="106">
        <f t="shared" si="375"/>
        <v>34.450000000000003</v>
      </c>
      <c r="Q1442" s="106">
        <f t="shared" si="376"/>
        <v>0</v>
      </c>
    </row>
    <row r="1443" spans="2:17" ht="14.45" customHeight="1">
      <c r="B1443" s="310"/>
      <c r="C1443" s="311" t="s">
        <v>878</v>
      </c>
      <c r="D1443" s="137"/>
      <c r="E1443" s="314"/>
      <c r="F1443" s="71">
        <v>11205941001</v>
      </c>
      <c r="G1443" s="312" t="s">
        <v>1003</v>
      </c>
      <c r="H1443" s="313"/>
      <c r="I1443" s="226" t="s">
        <v>115</v>
      </c>
      <c r="J1443" s="319">
        <v>10</v>
      </c>
      <c r="K1443" s="107">
        <v>28.70936603005363</v>
      </c>
      <c r="L1443" s="107">
        <f t="shared" si="371"/>
        <v>34.450000000000003</v>
      </c>
      <c r="M1443" s="105">
        <f t="shared" si="372"/>
        <v>0</v>
      </c>
      <c r="N1443" s="105">
        <f t="shared" si="373"/>
        <v>28.70936603005363</v>
      </c>
      <c r="O1443" s="105">
        <f t="shared" si="374"/>
        <v>0</v>
      </c>
      <c r="P1443" s="106">
        <f t="shared" si="375"/>
        <v>34.450000000000003</v>
      </c>
      <c r="Q1443" s="106">
        <f t="shared" si="376"/>
        <v>0</v>
      </c>
    </row>
    <row r="1444" spans="2:17" ht="14.45" customHeight="1">
      <c r="B1444" s="310"/>
      <c r="C1444" s="311" t="s">
        <v>878</v>
      </c>
      <c r="D1444" s="137"/>
      <c r="E1444" s="314"/>
      <c r="F1444" s="71">
        <v>11205841001</v>
      </c>
      <c r="G1444" s="312" t="s">
        <v>1004</v>
      </c>
      <c r="H1444" s="313"/>
      <c r="I1444" s="226" t="s">
        <v>115</v>
      </c>
      <c r="J1444" s="319">
        <v>10</v>
      </c>
      <c r="K1444" s="107">
        <v>34.459512828580223</v>
      </c>
      <c r="L1444" s="107">
        <f t="shared" si="371"/>
        <v>41.35</v>
      </c>
      <c r="M1444" s="105">
        <f t="shared" si="372"/>
        <v>0</v>
      </c>
      <c r="N1444" s="105">
        <f t="shared" si="373"/>
        <v>34.459512828580223</v>
      </c>
      <c r="O1444" s="105">
        <f t="shared" si="374"/>
        <v>0</v>
      </c>
      <c r="P1444" s="106">
        <f t="shared" si="375"/>
        <v>41.35</v>
      </c>
      <c r="Q1444" s="106">
        <f t="shared" si="376"/>
        <v>0</v>
      </c>
    </row>
    <row r="1445" spans="2:17" ht="14.45" customHeight="1">
      <c r="B1445" s="310"/>
      <c r="C1445" s="311" t="s">
        <v>878</v>
      </c>
      <c r="D1445" s="137"/>
      <c r="E1445" s="314"/>
      <c r="F1445" s="71">
        <v>11206041001</v>
      </c>
      <c r="G1445" s="312" t="s">
        <v>1005</v>
      </c>
      <c r="H1445" s="313"/>
      <c r="I1445" s="226" t="s">
        <v>115</v>
      </c>
      <c r="J1445" s="319">
        <v>10</v>
      </c>
      <c r="K1445" s="107">
        <v>34.459512828580223</v>
      </c>
      <c r="L1445" s="107">
        <f t="shared" si="371"/>
        <v>41.35</v>
      </c>
      <c r="M1445" s="105">
        <f t="shared" si="372"/>
        <v>0</v>
      </c>
      <c r="N1445" s="105">
        <f t="shared" si="373"/>
        <v>34.459512828580223</v>
      </c>
      <c r="O1445" s="105">
        <f t="shared" si="374"/>
        <v>0</v>
      </c>
      <c r="P1445" s="106">
        <f t="shared" si="375"/>
        <v>41.35</v>
      </c>
      <c r="Q1445" s="106">
        <f t="shared" si="376"/>
        <v>0</v>
      </c>
    </row>
    <row r="1446" spans="2:17" ht="14.45" customHeight="1">
      <c r="B1446" s="310"/>
      <c r="C1446" s="311" t="s">
        <v>878</v>
      </c>
      <c r="D1446" s="137"/>
      <c r="E1446" s="314"/>
      <c r="F1446" s="71">
        <v>11240371001</v>
      </c>
      <c r="G1446" s="312" t="s">
        <v>1006</v>
      </c>
      <c r="H1446" s="313"/>
      <c r="I1446" s="226" t="s">
        <v>115</v>
      </c>
      <c r="J1446" s="319">
        <v>10</v>
      </c>
      <c r="K1446" s="107">
        <v>66.616209073577863</v>
      </c>
      <c r="L1446" s="107">
        <f t="shared" si="371"/>
        <v>79.94</v>
      </c>
      <c r="M1446" s="105">
        <f t="shared" si="372"/>
        <v>0</v>
      </c>
      <c r="N1446" s="105">
        <f t="shared" si="373"/>
        <v>66.616209073577863</v>
      </c>
      <c r="O1446" s="105">
        <f t="shared" si="374"/>
        <v>0</v>
      </c>
      <c r="P1446" s="106">
        <f t="shared" si="375"/>
        <v>79.94</v>
      </c>
      <c r="Q1446" s="106">
        <f t="shared" si="376"/>
        <v>0</v>
      </c>
    </row>
    <row r="1447" spans="2:17" ht="14.45" customHeight="1">
      <c r="B1447" s="310"/>
      <c r="C1447" s="311" t="s">
        <v>878</v>
      </c>
      <c r="D1447" s="137"/>
      <c r="E1447" s="314">
        <v>121744</v>
      </c>
      <c r="F1447" s="71">
        <v>11240691001</v>
      </c>
      <c r="G1447" s="312" t="s">
        <v>1007</v>
      </c>
      <c r="H1447" s="313"/>
      <c r="I1447" s="226" t="s">
        <v>115</v>
      </c>
      <c r="J1447" s="319">
        <v>10</v>
      </c>
      <c r="K1447" s="107">
        <v>50.220706571304206</v>
      </c>
      <c r="L1447" s="107">
        <f t="shared" si="371"/>
        <v>60.26</v>
      </c>
      <c r="M1447" s="105">
        <f t="shared" si="372"/>
        <v>0</v>
      </c>
      <c r="N1447" s="105">
        <f t="shared" si="373"/>
        <v>50.220706571304206</v>
      </c>
      <c r="O1447" s="105">
        <f t="shared" si="374"/>
        <v>0</v>
      </c>
      <c r="P1447" s="106">
        <f t="shared" si="375"/>
        <v>60.26</v>
      </c>
      <c r="Q1447" s="106">
        <f t="shared" si="376"/>
        <v>0</v>
      </c>
    </row>
    <row r="1448" spans="2:17" ht="14.45" customHeight="1">
      <c r="B1448" s="310"/>
      <c r="C1448" s="311" t="s">
        <v>878</v>
      </c>
      <c r="D1448" s="137"/>
      <c r="E1448" s="123">
        <v>11217541002</v>
      </c>
      <c r="F1448" s="71">
        <v>11231071001</v>
      </c>
      <c r="G1448" s="312" t="s">
        <v>1008</v>
      </c>
      <c r="H1448" s="313"/>
      <c r="I1448" s="226" t="s">
        <v>115</v>
      </c>
      <c r="J1448" s="319">
        <v>10</v>
      </c>
      <c r="K1448" s="107">
        <v>60.259332157221124</v>
      </c>
      <c r="L1448" s="107">
        <f t="shared" si="371"/>
        <v>72.31</v>
      </c>
      <c r="M1448" s="105">
        <f t="shared" si="372"/>
        <v>0</v>
      </c>
      <c r="N1448" s="105">
        <f t="shared" si="373"/>
        <v>60.259332157221124</v>
      </c>
      <c r="O1448" s="105">
        <f t="shared" si="374"/>
        <v>0</v>
      </c>
      <c r="P1448" s="106">
        <f t="shared" si="375"/>
        <v>72.31</v>
      </c>
      <c r="Q1448" s="106">
        <f t="shared" si="376"/>
        <v>0</v>
      </c>
    </row>
    <row r="1449" spans="2:17" ht="14.45" customHeight="1">
      <c r="B1449" s="310"/>
      <c r="C1449" s="311" t="s">
        <v>878</v>
      </c>
      <c r="D1449" s="137"/>
      <c r="E1449" s="123">
        <v>11217641002</v>
      </c>
      <c r="F1449" s="71">
        <v>11231081001</v>
      </c>
      <c r="G1449" s="312" t="s">
        <v>1009</v>
      </c>
      <c r="H1449" s="313"/>
      <c r="I1449" s="226" t="s">
        <v>115</v>
      </c>
      <c r="J1449" s="319">
        <v>10</v>
      </c>
      <c r="K1449" s="107">
        <v>60.259332157221124</v>
      </c>
      <c r="L1449" s="107">
        <f t="shared" si="371"/>
        <v>72.31</v>
      </c>
      <c r="M1449" s="105">
        <f t="shared" si="372"/>
        <v>0</v>
      </c>
      <c r="N1449" s="105">
        <f t="shared" si="373"/>
        <v>60.259332157221124</v>
      </c>
      <c r="O1449" s="105">
        <f t="shared" si="374"/>
        <v>0</v>
      </c>
      <c r="P1449" s="106">
        <f t="shared" si="375"/>
        <v>72.31</v>
      </c>
      <c r="Q1449" s="106">
        <f t="shared" si="376"/>
        <v>0</v>
      </c>
    </row>
    <row r="1450" spans="2:17" ht="14.45" customHeight="1">
      <c r="B1450" s="310"/>
      <c r="C1450" s="311" t="s">
        <v>878</v>
      </c>
      <c r="D1450" s="137"/>
      <c r="E1450" s="314"/>
      <c r="F1450" s="71">
        <v>11240381001</v>
      </c>
      <c r="G1450" s="312" t="s">
        <v>1010</v>
      </c>
      <c r="H1450" s="313"/>
      <c r="I1450" s="226" t="s">
        <v>115</v>
      </c>
      <c r="J1450" s="319">
        <v>10</v>
      </c>
      <c r="K1450" s="107">
        <v>105.47451525642663</v>
      </c>
      <c r="L1450" s="107">
        <f t="shared" si="371"/>
        <v>126.57</v>
      </c>
      <c r="M1450" s="105">
        <f t="shared" si="372"/>
        <v>0</v>
      </c>
      <c r="N1450" s="105">
        <f t="shared" si="373"/>
        <v>105.47451525642663</v>
      </c>
      <c r="O1450" s="105">
        <f t="shared" si="374"/>
        <v>0</v>
      </c>
      <c r="P1450" s="106">
        <f t="shared" si="375"/>
        <v>126.57</v>
      </c>
      <c r="Q1450" s="106">
        <f t="shared" si="376"/>
        <v>0</v>
      </c>
    </row>
    <row r="1451" spans="2:17" ht="14.45" customHeight="1">
      <c r="B1451" s="310"/>
      <c r="C1451" s="311" t="s">
        <v>878</v>
      </c>
      <c r="D1451" s="137"/>
      <c r="E1451" s="314">
        <v>121784</v>
      </c>
      <c r="F1451" s="71">
        <v>11240771001</v>
      </c>
      <c r="G1451" s="312" t="s">
        <v>1011</v>
      </c>
      <c r="H1451" s="313"/>
      <c r="I1451" s="226" t="s">
        <v>115</v>
      </c>
      <c r="J1451" s="319">
        <v>10</v>
      </c>
      <c r="K1451" s="107">
        <v>76.048104541664628</v>
      </c>
      <c r="L1451" s="107">
        <f t="shared" si="371"/>
        <v>91.26</v>
      </c>
      <c r="M1451" s="105">
        <f t="shared" si="372"/>
        <v>0</v>
      </c>
      <c r="N1451" s="105">
        <f t="shared" si="373"/>
        <v>76.048104541664628</v>
      </c>
      <c r="O1451" s="105">
        <f t="shared" si="374"/>
        <v>0</v>
      </c>
      <c r="P1451" s="106">
        <f t="shared" si="375"/>
        <v>91.26</v>
      </c>
      <c r="Q1451" s="106">
        <f t="shared" si="376"/>
        <v>0</v>
      </c>
    </row>
    <row r="1452" spans="2:17" ht="26.45" customHeight="1">
      <c r="B1452" s="310"/>
      <c r="C1452" s="311" t="s">
        <v>878</v>
      </c>
      <c r="D1452" s="137"/>
      <c r="E1452" s="407" t="s">
        <v>1235</v>
      </c>
      <c r="F1452" s="71">
        <v>11231171001</v>
      </c>
      <c r="G1452" s="408" t="s">
        <v>1236</v>
      </c>
      <c r="H1452" s="409"/>
      <c r="I1452" s="226" t="s">
        <v>115</v>
      </c>
      <c r="J1452" s="410">
        <v>5</v>
      </c>
      <c r="K1452" s="107">
        <v>106.25440000000002</v>
      </c>
      <c r="L1452" s="107">
        <f t="shared" si="371"/>
        <v>127.51</v>
      </c>
      <c r="M1452" s="105">
        <f t="shared" si="372"/>
        <v>0</v>
      </c>
      <c r="N1452" s="105">
        <f t="shared" si="373"/>
        <v>106.25440000000002</v>
      </c>
      <c r="O1452" s="105">
        <f t="shared" si="374"/>
        <v>0</v>
      </c>
      <c r="P1452" s="106">
        <f t="shared" ref="P1452" si="377">ROUND((N1452*$C$3),2)</f>
        <v>127.51</v>
      </c>
      <c r="Q1452" s="106">
        <f t="shared" si="376"/>
        <v>0</v>
      </c>
    </row>
    <row r="1453" spans="2:17" ht="14.45" customHeight="1">
      <c r="B1453" s="302"/>
      <c r="C1453" s="311" t="s">
        <v>878</v>
      </c>
      <c r="D1453" s="137"/>
      <c r="E1453" s="123">
        <v>11237041001</v>
      </c>
      <c r="F1453" s="71">
        <v>11231191001</v>
      </c>
      <c r="G1453" s="312" t="s">
        <v>1012</v>
      </c>
      <c r="H1453" s="313"/>
      <c r="I1453" s="226" t="s">
        <v>115</v>
      </c>
      <c r="J1453" s="319">
        <v>5</v>
      </c>
      <c r="K1453" s="107">
        <v>172.75261173127373</v>
      </c>
      <c r="L1453" s="107">
        <f t="shared" si="371"/>
        <v>207.3</v>
      </c>
      <c r="M1453" s="105">
        <f t="shared" si="372"/>
        <v>0</v>
      </c>
      <c r="N1453" s="105">
        <f t="shared" si="373"/>
        <v>172.75261173127373</v>
      </c>
      <c r="O1453" s="105">
        <f t="shared" si="374"/>
        <v>0</v>
      </c>
      <c r="P1453" s="106">
        <f t="shared" si="375"/>
        <v>207.3</v>
      </c>
      <c r="Q1453" s="106">
        <f t="shared" si="376"/>
        <v>0</v>
      </c>
    </row>
    <row r="1454" spans="2:17" ht="14.45" customHeight="1">
      <c r="B1454" s="302"/>
      <c r="C1454" s="311" t="s">
        <v>878</v>
      </c>
      <c r="D1454" s="137"/>
      <c r="E1454" s="138">
        <v>11231161001</v>
      </c>
      <c r="F1454" s="126">
        <v>11231181001</v>
      </c>
      <c r="G1454" s="337" t="s">
        <v>1013</v>
      </c>
      <c r="H1454" s="313"/>
      <c r="I1454" s="226" t="s">
        <v>115</v>
      </c>
      <c r="J1454" s="319">
        <v>5</v>
      </c>
      <c r="K1454" s="107">
        <v>118.40464640793601</v>
      </c>
      <c r="L1454" s="107">
        <f t="shared" si="371"/>
        <v>142.09</v>
      </c>
      <c r="M1454" s="105">
        <f t="shared" si="372"/>
        <v>0</v>
      </c>
      <c r="N1454" s="105">
        <f t="shared" si="373"/>
        <v>118.40464640793601</v>
      </c>
      <c r="O1454" s="105">
        <f t="shared" si="374"/>
        <v>0</v>
      </c>
      <c r="P1454" s="106">
        <f t="shared" si="375"/>
        <v>142.09</v>
      </c>
      <c r="Q1454" s="106">
        <f t="shared" si="376"/>
        <v>0</v>
      </c>
    </row>
    <row r="1455" spans="2:17" ht="14.45" customHeight="1">
      <c r="B1455" s="302"/>
      <c r="C1455" s="311"/>
      <c r="D1455" s="137"/>
      <c r="E1455" s="138"/>
      <c r="F1455" s="126"/>
      <c r="G1455" s="337"/>
      <c r="H1455" s="313"/>
      <c r="I1455" s="226"/>
      <c r="J1455" s="319"/>
      <c r="K1455" s="107"/>
      <c r="L1455" s="107"/>
      <c r="M1455" s="105"/>
      <c r="N1455" s="105"/>
      <c r="O1455" s="105"/>
      <c r="P1455" s="106"/>
      <c r="Q1455" s="106"/>
    </row>
    <row r="1456" spans="2:17" ht="14.45" customHeight="1">
      <c r="B1456" s="302"/>
      <c r="C1456" s="311" t="s">
        <v>878</v>
      </c>
      <c r="D1456" s="137"/>
      <c r="E1456" s="123">
        <v>11009281001</v>
      </c>
      <c r="F1456" s="71">
        <v>11009281002</v>
      </c>
      <c r="G1456" s="312" t="s">
        <v>1014</v>
      </c>
      <c r="H1456" s="313"/>
      <c r="I1456" s="226" t="s">
        <v>115</v>
      </c>
      <c r="J1456" s="319">
        <v>10</v>
      </c>
      <c r="K1456" s="107">
        <v>43.822461692368122</v>
      </c>
      <c r="L1456" s="107">
        <f>ROUND((K1456*$C$3),2)</f>
        <v>52.59</v>
      </c>
      <c r="M1456" s="105">
        <f>L1456*H1456</f>
        <v>0</v>
      </c>
      <c r="N1456" s="105">
        <f>K1456*(1-$F$5-$F$7)*(1-$F$9)*(1+$F$11)</f>
        <v>43.822461692368122</v>
      </c>
      <c r="O1456" s="105">
        <f>N1456*H1456</f>
        <v>0</v>
      </c>
      <c r="P1456" s="106">
        <f>ROUND((N1456*$C$3),2)</f>
        <v>52.59</v>
      </c>
      <c r="Q1456" s="106">
        <f>P1456*H1456</f>
        <v>0</v>
      </c>
    </row>
    <row r="1457" spans="2:17" ht="14.45" customHeight="1">
      <c r="B1457" s="302"/>
      <c r="C1457" s="311" t="s">
        <v>878</v>
      </c>
      <c r="D1457" s="137"/>
      <c r="E1457" s="123">
        <v>11009291001</v>
      </c>
      <c r="F1457" s="71">
        <v>11009291002</v>
      </c>
      <c r="G1457" s="312" t="s">
        <v>1015</v>
      </c>
      <c r="H1457" s="313"/>
      <c r="I1457" s="226" t="s">
        <v>115</v>
      </c>
      <c r="J1457" s="319">
        <v>10</v>
      </c>
      <c r="K1457" s="107">
        <v>45.642652045858576</v>
      </c>
      <c r="L1457" s="107">
        <f>ROUND((K1457*$C$3),2)</f>
        <v>54.77</v>
      </c>
      <c r="M1457" s="105">
        <f>L1457*H1457</f>
        <v>0</v>
      </c>
      <c r="N1457" s="105">
        <f>K1457*(1-$F$5-$F$7)*(1-$F$9)*(1+$F$11)</f>
        <v>45.642652045858576</v>
      </c>
      <c r="O1457" s="105">
        <f>N1457*H1457</f>
        <v>0</v>
      </c>
      <c r="P1457" s="106">
        <f>ROUND((N1457*$C$3),2)</f>
        <v>54.77</v>
      </c>
      <c r="Q1457" s="106">
        <f>P1457*H1457</f>
        <v>0</v>
      </c>
    </row>
    <row r="1458" spans="2:17" ht="14.45" customHeight="1">
      <c r="B1458" s="302"/>
      <c r="C1458" s="311"/>
      <c r="D1458" s="137"/>
      <c r="E1458" s="123"/>
      <c r="F1458" s="71"/>
      <c r="G1458" s="312"/>
      <c r="H1458" s="313"/>
      <c r="I1458" s="226"/>
      <c r="J1458" s="319"/>
      <c r="K1458" s="107"/>
      <c r="L1458" s="107"/>
      <c r="M1458" s="105"/>
      <c r="N1458" s="105"/>
      <c r="O1458" s="105"/>
      <c r="P1458" s="106"/>
      <c r="Q1458" s="106"/>
    </row>
    <row r="1459" spans="2:17" ht="14.45" customHeight="1">
      <c r="B1459" s="302"/>
      <c r="C1459" s="311" t="s">
        <v>878</v>
      </c>
      <c r="D1459" s="137"/>
      <c r="E1459" s="123">
        <v>11026791001</v>
      </c>
      <c r="F1459" s="71">
        <v>11026791002</v>
      </c>
      <c r="G1459" s="312" t="s">
        <v>1016</v>
      </c>
      <c r="H1459" s="313"/>
      <c r="I1459" s="226" t="s">
        <v>115</v>
      </c>
      <c r="J1459" s="319">
        <v>10</v>
      </c>
      <c r="K1459" s="107">
        <v>43.11920632851956</v>
      </c>
      <c r="L1459" s="107">
        <f>ROUND((K1459*$C$3),2)</f>
        <v>51.74</v>
      </c>
      <c r="M1459" s="105">
        <f>L1459*H1459</f>
        <v>0</v>
      </c>
      <c r="N1459" s="105">
        <f>K1459*(1-$F$5-$F$7)*(1-$F$9)*(1+$F$11)</f>
        <v>43.11920632851956</v>
      </c>
      <c r="O1459" s="105">
        <f>N1459*H1459</f>
        <v>0</v>
      </c>
      <c r="P1459" s="106">
        <f>ROUND((N1459*$C$3),2)</f>
        <v>51.74</v>
      </c>
      <c r="Q1459" s="106">
        <f>P1459*H1459</f>
        <v>0</v>
      </c>
    </row>
    <row r="1460" spans="2:17" ht="14.45" customHeight="1">
      <c r="B1460" s="302"/>
      <c r="C1460" s="311" t="s">
        <v>878</v>
      </c>
      <c r="D1460" s="137"/>
      <c r="E1460" s="123">
        <v>11026771001</v>
      </c>
      <c r="F1460" s="71">
        <v>11026771002</v>
      </c>
      <c r="G1460" s="312" t="s">
        <v>1017</v>
      </c>
      <c r="H1460" s="313"/>
      <c r="I1460" s="226" t="s">
        <v>115</v>
      </c>
      <c r="J1460" s="319">
        <v>10</v>
      </c>
      <c r="K1460" s="107">
        <v>46.373486051426696</v>
      </c>
      <c r="L1460" s="107">
        <f>ROUND((K1460*$C$3),2)</f>
        <v>55.65</v>
      </c>
      <c r="M1460" s="105">
        <f>L1460*H1460</f>
        <v>0</v>
      </c>
      <c r="N1460" s="105">
        <f>K1460*(1-$F$5-$F$7)*(1-$F$9)*(1+$F$11)</f>
        <v>46.373486051426696</v>
      </c>
      <c r="O1460" s="105">
        <f>N1460*H1460</f>
        <v>0</v>
      </c>
      <c r="P1460" s="106">
        <f>ROUND((N1460*$C$3),2)</f>
        <v>55.65</v>
      </c>
      <c r="Q1460" s="106">
        <f>P1460*H1460</f>
        <v>0</v>
      </c>
    </row>
    <row r="1461" spans="2:17" ht="14.45" customHeight="1">
      <c r="B1461" s="302"/>
      <c r="C1461" s="311"/>
      <c r="D1461" s="137"/>
      <c r="E1461" s="123"/>
      <c r="F1461" s="71"/>
      <c r="G1461" s="312"/>
      <c r="H1461" s="313"/>
      <c r="I1461" s="226"/>
      <c r="J1461" s="319"/>
      <c r="K1461" s="107"/>
      <c r="L1461" s="107"/>
      <c r="M1461" s="105"/>
      <c r="N1461" s="105"/>
      <c r="O1461" s="105"/>
      <c r="P1461" s="106"/>
      <c r="Q1461" s="106"/>
    </row>
    <row r="1462" spans="2:17" ht="14.45" customHeight="1">
      <c r="B1462" s="302"/>
      <c r="C1462" s="311" t="s">
        <v>878</v>
      </c>
      <c r="D1462" s="137"/>
      <c r="E1462" s="123">
        <v>11026891001</v>
      </c>
      <c r="F1462" s="71">
        <v>11026891002</v>
      </c>
      <c r="G1462" s="312" t="s">
        <v>1018</v>
      </c>
      <c r="H1462" s="313"/>
      <c r="I1462" s="226" t="s">
        <v>115</v>
      </c>
      <c r="J1462" s="319">
        <v>10</v>
      </c>
      <c r="K1462" s="107">
        <v>43.11920632851956</v>
      </c>
      <c r="L1462" s="107">
        <f>ROUND((K1462*$C$3),2)</f>
        <v>51.74</v>
      </c>
      <c r="M1462" s="105">
        <f>L1462*H1462</f>
        <v>0</v>
      </c>
      <c r="N1462" s="105">
        <f>K1462*(1-$F$5-$F$7)*(1-$F$9)*(1+$F$11)</f>
        <v>43.11920632851956</v>
      </c>
      <c r="O1462" s="105">
        <f>N1462*H1462</f>
        <v>0</v>
      </c>
      <c r="P1462" s="106">
        <f>ROUND((N1462*$C$3),2)</f>
        <v>51.74</v>
      </c>
      <c r="Q1462" s="106">
        <f>P1462*H1462</f>
        <v>0</v>
      </c>
    </row>
    <row r="1463" spans="2:17" ht="14.45" customHeight="1">
      <c r="B1463" s="310"/>
      <c r="C1463" s="311" t="s">
        <v>878</v>
      </c>
      <c r="D1463" s="137"/>
      <c r="E1463" s="123">
        <v>11026781001</v>
      </c>
      <c r="F1463" s="71">
        <v>11026781002</v>
      </c>
      <c r="G1463" s="312" t="s">
        <v>1019</v>
      </c>
      <c r="H1463" s="313"/>
      <c r="I1463" s="226" t="s">
        <v>115</v>
      </c>
      <c r="J1463" s="319">
        <v>10</v>
      </c>
      <c r="K1463" s="107">
        <v>46.373486051426696</v>
      </c>
      <c r="L1463" s="107">
        <f>ROUND((K1463*$C$3),2)</f>
        <v>55.65</v>
      </c>
      <c r="M1463" s="105">
        <f>L1463*H1463</f>
        <v>0</v>
      </c>
      <c r="N1463" s="105">
        <f>K1463*(1-$F$5-$F$7)*(1-$F$9)*(1+$F$11)</f>
        <v>46.373486051426696</v>
      </c>
      <c r="O1463" s="105">
        <f>N1463*H1463</f>
        <v>0</v>
      </c>
      <c r="P1463" s="106">
        <f>ROUND((N1463*$C$3),2)</f>
        <v>55.65</v>
      </c>
      <c r="Q1463" s="106">
        <f>P1463*H1463</f>
        <v>0</v>
      </c>
    </row>
    <row r="1464" spans="2:17" ht="14.45" customHeight="1">
      <c r="B1464" s="310"/>
      <c r="C1464" s="311"/>
      <c r="D1464" s="137"/>
      <c r="E1464" s="123"/>
      <c r="F1464" s="71"/>
      <c r="G1464" s="312"/>
      <c r="H1464" s="313"/>
      <c r="I1464" s="226"/>
      <c r="J1464" s="319"/>
      <c r="K1464" s="107"/>
      <c r="L1464" s="107"/>
      <c r="M1464" s="105"/>
      <c r="N1464" s="105"/>
      <c r="O1464" s="105"/>
      <c r="P1464" s="106"/>
      <c r="Q1464" s="106"/>
    </row>
    <row r="1465" spans="2:17" ht="14.45" customHeight="1">
      <c r="B1465" s="302"/>
      <c r="C1465" s="311" t="s">
        <v>878</v>
      </c>
      <c r="D1465" s="137"/>
      <c r="E1465" s="314"/>
      <c r="F1465" s="71">
        <v>11230451001</v>
      </c>
      <c r="G1465" s="312" t="s">
        <v>1020</v>
      </c>
      <c r="H1465" s="313"/>
      <c r="I1465" s="226" t="s">
        <v>115</v>
      </c>
      <c r="J1465" s="319">
        <v>10</v>
      </c>
      <c r="K1465" s="107">
        <v>139.1618261168594</v>
      </c>
      <c r="L1465" s="107">
        <f>ROUND((K1465*$C$3),2)</f>
        <v>166.99</v>
      </c>
      <c r="M1465" s="105">
        <f>L1465*H1465</f>
        <v>0</v>
      </c>
      <c r="N1465" s="105">
        <f>K1465*(1-$F$5-$F$7)*(1-$F$9)*(1+$F$11)</f>
        <v>139.1618261168594</v>
      </c>
      <c r="O1465" s="105">
        <f>N1465*H1465</f>
        <v>0</v>
      </c>
      <c r="P1465" s="106">
        <f>ROUND((N1465*$C$3),2)</f>
        <v>166.99</v>
      </c>
      <c r="Q1465" s="106">
        <f>P1465*H1465</f>
        <v>0</v>
      </c>
    </row>
    <row r="1466" spans="2:17" ht="14.45" customHeight="1">
      <c r="B1466" s="310"/>
      <c r="C1466" s="311" t="s">
        <v>878</v>
      </c>
      <c r="D1466" s="137"/>
      <c r="E1466" s="314"/>
      <c r="F1466" s="71">
        <v>11237611001</v>
      </c>
      <c r="G1466" s="312" t="s">
        <v>1021</v>
      </c>
      <c r="H1466" s="313"/>
      <c r="I1466" s="226" t="s">
        <v>115</v>
      </c>
      <c r="J1466" s="319">
        <v>10</v>
      </c>
      <c r="K1466" s="107">
        <v>143.89156317176256</v>
      </c>
      <c r="L1466" s="107">
        <f>ROUND((K1466*$C$3),2)</f>
        <v>172.67</v>
      </c>
      <c r="M1466" s="105">
        <f>L1466*H1466</f>
        <v>0</v>
      </c>
      <c r="N1466" s="105">
        <f>K1466*(1-$F$5-$F$7)*(1-$F$9)*(1+$F$11)</f>
        <v>143.89156317176256</v>
      </c>
      <c r="O1466" s="105">
        <f>N1466*H1466</f>
        <v>0</v>
      </c>
      <c r="P1466" s="106">
        <f>ROUND((N1466*$C$3),2)</f>
        <v>172.67</v>
      </c>
      <c r="Q1466" s="106">
        <f>P1466*H1466</f>
        <v>0</v>
      </c>
    </row>
    <row r="1467" spans="2:17" ht="14.45" customHeight="1">
      <c r="B1467" s="310"/>
      <c r="C1467" s="311"/>
      <c r="D1467" s="137"/>
      <c r="E1467" s="314"/>
      <c r="F1467" s="71"/>
      <c r="G1467" s="312"/>
      <c r="H1467" s="313"/>
      <c r="I1467" s="226"/>
      <c r="J1467" s="319"/>
      <c r="K1467" s="107"/>
      <c r="L1467" s="107"/>
      <c r="M1467" s="105"/>
      <c r="N1467" s="105"/>
      <c r="O1467" s="105"/>
      <c r="P1467" s="106"/>
      <c r="Q1467" s="106"/>
    </row>
    <row r="1468" spans="2:17" ht="14.45" customHeight="1">
      <c r="B1468" s="310"/>
      <c r="C1468" s="311" t="s">
        <v>878</v>
      </c>
      <c r="D1468" s="137"/>
      <c r="E1468" s="314"/>
      <c r="F1468" s="71">
        <v>11230551001</v>
      </c>
      <c r="G1468" s="312" t="s">
        <v>1022</v>
      </c>
      <c r="H1468" s="313"/>
      <c r="I1468" s="226" t="s">
        <v>115</v>
      </c>
      <c r="J1468" s="319">
        <v>10</v>
      </c>
      <c r="K1468" s="107">
        <v>139.1618261168594</v>
      </c>
      <c r="L1468" s="107">
        <f>ROUND((K1468*$C$3),2)</f>
        <v>166.99</v>
      </c>
      <c r="M1468" s="105">
        <f>L1468*H1468</f>
        <v>0</v>
      </c>
      <c r="N1468" s="105">
        <f>K1468*(1-$F$5-$F$7)*(1-$F$9)*(1+$F$11)</f>
        <v>139.1618261168594</v>
      </c>
      <c r="O1468" s="105">
        <f>N1468*H1468</f>
        <v>0</v>
      </c>
      <c r="P1468" s="106">
        <f>ROUND((N1468*$C$3),2)</f>
        <v>166.99</v>
      </c>
      <c r="Q1468" s="106">
        <f>P1468*H1468</f>
        <v>0</v>
      </c>
    </row>
    <row r="1469" spans="2:17" ht="14.45" customHeight="1">
      <c r="B1469" s="310"/>
      <c r="C1469" s="311" t="s">
        <v>878</v>
      </c>
      <c r="D1469" s="137"/>
      <c r="E1469" s="314"/>
      <c r="F1469" s="71">
        <v>11237711001</v>
      </c>
      <c r="G1469" s="312" t="s">
        <v>1023</v>
      </c>
      <c r="H1469" s="313"/>
      <c r="I1469" s="226" t="s">
        <v>115</v>
      </c>
      <c r="J1469" s="319">
        <v>10</v>
      </c>
      <c r="K1469" s="107">
        <v>143.89156317176256</v>
      </c>
      <c r="L1469" s="107">
        <f>ROUND((K1469*$C$3),2)</f>
        <v>172.67</v>
      </c>
      <c r="M1469" s="105">
        <f>L1469*H1469</f>
        <v>0</v>
      </c>
      <c r="N1469" s="105">
        <f>K1469*(1-$F$5-$F$7)*(1-$F$9)*(1+$F$11)</f>
        <v>143.89156317176256</v>
      </c>
      <c r="O1469" s="105">
        <f>N1469*H1469</f>
        <v>0</v>
      </c>
      <c r="P1469" s="106">
        <f>ROUND((N1469*$C$3),2)</f>
        <v>172.67</v>
      </c>
      <c r="Q1469" s="106">
        <f>P1469*H1469</f>
        <v>0</v>
      </c>
    </row>
    <row r="1470" spans="2:17" ht="14.45" customHeight="1">
      <c r="B1470" s="310"/>
      <c r="C1470" s="311"/>
      <c r="D1470" s="137"/>
      <c r="E1470" s="314"/>
      <c r="F1470" s="71"/>
      <c r="G1470" s="312"/>
      <c r="H1470" s="313"/>
      <c r="I1470" s="226"/>
      <c r="J1470" s="319"/>
      <c r="K1470" s="107"/>
      <c r="L1470" s="107"/>
      <c r="M1470" s="105"/>
      <c r="N1470" s="105"/>
      <c r="O1470" s="105"/>
      <c r="P1470" s="106"/>
      <c r="Q1470" s="106"/>
    </row>
    <row r="1471" spans="2:17" ht="14.45" customHeight="1">
      <c r="B1471" s="338"/>
      <c r="C1471" s="311" t="s">
        <v>878</v>
      </c>
      <c r="D1471" s="137"/>
      <c r="E1471" s="314"/>
      <c r="F1471" s="71">
        <v>11237141001</v>
      </c>
      <c r="G1471" s="312" t="s">
        <v>1024</v>
      </c>
      <c r="H1471" s="313"/>
      <c r="I1471" s="226" t="s">
        <v>115</v>
      </c>
      <c r="J1471" s="319">
        <v>10</v>
      </c>
      <c r="K1471" s="107">
        <v>30.391663174946306</v>
      </c>
      <c r="L1471" s="107">
        <f>ROUND((K1471*$C$3),2)</f>
        <v>36.47</v>
      </c>
      <c r="M1471" s="105">
        <f>L1471*H1471</f>
        <v>0</v>
      </c>
      <c r="N1471" s="105">
        <f>K1471*(1-$F$5-$F$7)*(1-$F$9)*(1+$F$11)</f>
        <v>30.391663174946306</v>
      </c>
      <c r="O1471" s="105">
        <f>N1471*H1471</f>
        <v>0</v>
      </c>
      <c r="P1471" s="106">
        <f>ROUND((N1471*$C$3),2)</f>
        <v>36.47</v>
      </c>
      <c r="Q1471" s="106">
        <f>P1471*H1471</f>
        <v>0</v>
      </c>
    </row>
    <row r="1472" spans="2:17" ht="14.45" customHeight="1">
      <c r="B1472" s="338"/>
      <c r="C1472" s="311"/>
      <c r="D1472" s="137"/>
      <c r="E1472" s="314"/>
      <c r="F1472" s="71"/>
      <c r="G1472" s="312"/>
      <c r="H1472" s="313"/>
      <c r="I1472" s="226"/>
      <c r="J1472" s="319"/>
      <c r="K1472" s="107"/>
      <c r="L1472" s="107"/>
      <c r="M1472" s="105"/>
      <c r="N1472" s="105"/>
      <c r="O1472" s="105"/>
      <c r="P1472" s="106"/>
      <c r="Q1472" s="106"/>
    </row>
    <row r="1473" spans="2:17" ht="14.45" customHeight="1">
      <c r="B1473" s="320"/>
      <c r="C1473" s="311" t="s">
        <v>878</v>
      </c>
      <c r="D1473" s="137"/>
      <c r="E1473" s="314"/>
      <c r="F1473" s="71">
        <v>11229641001</v>
      </c>
      <c r="G1473" s="312" t="s">
        <v>1025</v>
      </c>
      <c r="H1473" s="313"/>
      <c r="I1473" s="226" t="s">
        <v>115</v>
      </c>
      <c r="J1473" s="319">
        <v>10</v>
      </c>
      <c r="K1473" s="107">
        <v>20.091040492693633</v>
      </c>
      <c r="L1473" s="107">
        <f>ROUND((K1473*$C$3),2)</f>
        <v>24.11</v>
      </c>
      <c r="M1473" s="105">
        <f>L1473*H1473</f>
        <v>0</v>
      </c>
      <c r="N1473" s="105">
        <f>K1473*(1-$F$5-$F$7)*(1-$F$9)*(1+$F$11)</f>
        <v>20.091040492693633</v>
      </c>
      <c r="O1473" s="105">
        <f>N1473*H1473</f>
        <v>0</v>
      </c>
      <c r="P1473" s="106">
        <f>ROUND((N1473*$C$3),2)</f>
        <v>24.11</v>
      </c>
      <c r="Q1473" s="106">
        <f>P1473*H1473</f>
        <v>0</v>
      </c>
    </row>
    <row r="1474" spans="2:17" ht="14.45" customHeight="1">
      <c r="B1474" s="320"/>
      <c r="C1474" s="316" t="s">
        <v>878</v>
      </c>
      <c r="D1474" s="91" t="s">
        <v>23</v>
      </c>
      <c r="E1474" s="318"/>
      <c r="F1474" s="93">
        <v>11215541001</v>
      </c>
      <c r="G1474" s="317" t="s">
        <v>1026</v>
      </c>
      <c r="H1474" s="313"/>
      <c r="I1474" s="283" t="s">
        <v>115</v>
      </c>
      <c r="J1474" s="321">
        <v>20</v>
      </c>
      <c r="K1474" s="96">
        <v>20.091040492693633</v>
      </c>
      <c r="L1474" s="96">
        <f>ROUND((K1474*$C$3),2)</f>
        <v>24.11</v>
      </c>
      <c r="M1474" s="98">
        <f>L1474*H1474</f>
        <v>0</v>
      </c>
      <c r="N1474" s="98">
        <f>K1474*(1-$F$5-$F$7)*(1-$F$9)*(1+$F$11)</f>
        <v>20.091040492693633</v>
      </c>
      <c r="O1474" s="98">
        <f>N1474*H1474</f>
        <v>0</v>
      </c>
      <c r="P1474" s="99">
        <f>ROUND((N1474*$C$3),2)</f>
        <v>24.11</v>
      </c>
      <c r="Q1474" s="99">
        <f>P1474*H1474</f>
        <v>0</v>
      </c>
    </row>
    <row r="1475" spans="2:17" ht="14.45" customHeight="1">
      <c r="B1475" s="320"/>
      <c r="C1475" s="311" t="s">
        <v>878</v>
      </c>
      <c r="D1475" s="137"/>
      <c r="E1475" s="314"/>
      <c r="F1475" s="71">
        <v>11235941001</v>
      </c>
      <c r="G1475" s="312" t="s">
        <v>1027</v>
      </c>
      <c r="H1475" s="313"/>
      <c r="I1475" s="226" t="s">
        <v>115</v>
      </c>
      <c r="J1475" s="319">
        <v>10</v>
      </c>
      <c r="K1475" s="107">
        <v>195.97382805913654</v>
      </c>
      <c r="L1475" s="107">
        <f>ROUND((K1475*$C$3),2)</f>
        <v>235.17</v>
      </c>
      <c r="M1475" s="105">
        <f>L1475*H1475</f>
        <v>0</v>
      </c>
      <c r="N1475" s="105">
        <f>K1475*(1-$F$5-$F$7)*(1-$F$9)*(1+$F$11)</f>
        <v>195.97382805913654</v>
      </c>
      <c r="O1475" s="105">
        <f>N1475*H1475</f>
        <v>0</v>
      </c>
      <c r="P1475" s="106">
        <f>ROUND((N1475*$C$3),2)</f>
        <v>235.17</v>
      </c>
      <c r="Q1475" s="106">
        <f>P1475*H1475</f>
        <v>0</v>
      </c>
    </row>
    <row r="1476" spans="2:17" ht="14.45" customHeight="1">
      <c r="B1476" s="338"/>
      <c r="C1476" s="311" t="s">
        <v>878</v>
      </c>
      <c r="D1476" s="137"/>
      <c r="E1476" s="314"/>
      <c r="F1476" s="71">
        <v>11236841001</v>
      </c>
      <c r="G1476" s="312" t="s">
        <v>1028</v>
      </c>
      <c r="H1476" s="313"/>
      <c r="I1476" s="226" t="s">
        <v>115</v>
      </c>
      <c r="J1476" s="319">
        <v>10</v>
      </c>
      <c r="K1476" s="107">
        <v>210.79734798339572</v>
      </c>
      <c r="L1476" s="107">
        <f>ROUND((K1476*$C$3),2)</f>
        <v>252.96</v>
      </c>
      <c r="M1476" s="105">
        <f>L1476*H1476</f>
        <v>0</v>
      </c>
      <c r="N1476" s="105">
        <f>K1476*(1-$F$5-$F$7)*(1-$F$9)*(1+$F$11)</f>
        <v>210.79734798339572</v>
      </c>
      <c r="O1476" s="105">
        <f>N1476*H1476</f>
        <v>0</v>
      </c>
      <c r="P1476" s="106">
        <f>ROUND((N1476*$C$3),2)</f>
        <v>252.96</v>
      </c>
      <c r="Q1476" s="106">
        <f>P1476*H1476</f>
        <v>0</v>
      </c>
    </row>
    <row r="1477" spans="2:17" ht="14.45" customHeight="1">
      <c r="B1477" s="338"/>
      <c r="C1477" s="311"/>
      <c r="D1477" s="137"/>
      <c r="E1477" s="314"/>
      <c r="F1477" s="71"/>
      <c r="G1477" s="312"/>
      <c r="H1477" s="313"/>
      <c r="I1477" s="226"/>
      <c r="J1477" s="319"/>
      <c r="K1477" s="107"/>
      <c r="L1477" s="107"/>
      <c r="M1477" s="105"/>
      <c r="N1477" s="105"/>
      <c r="O1477" s="105"/>
      <c r="P1477" s="106"/>
      <c r="Q1477" s="106"/>
    </row>
    <row r="1478" spans="2:17" ht="26.45" customHeight="1">
      <c r="B1478" s="310"/>
      <c r="C1478" s="311" t="s">
        <v>878</v>
      </c>
      <c r="D1478" s="137"/>
      <c r="E1478" s="123">
        <v>11237241002</v>
      </c>
      <c r="F1478" s="71">
        <v>11237241003</v>
      </c>
      <c r="G1478" s="312" t="s">
        <v>1029</v>
      </c>
      <c r="H1478" s="313"/>
      <c r="I1478" s="226" t="s">
        <v>115</v>
      </c>
      <c r="J1478" s="319">
        <v>10</v>
      </c>
      <c r="K1478" s="107">
        <v>38.086104214701315</v>
      </c>
      <c r="L1478" s="107">
        <f>ROUND((K1478*$C$3),2)</f>
        <v>45.7</v>
      </c>
      <c r="M1478" s="105">
        <f>L1478*H1478</f>
        <v>0</v>
      </c>
      <c r="N1478" s="105">
        <f>K1478*(1-$F$5-$F$7)*(1-$F$9)*(1+$F$11)</f>
        <v>38.086104214701315</v>
      </c>
      <c r="O1478" s="105">
        <f>N1478*H1478</f>
        <v>0</v>
      </c>
      <c r="P1478" s="106">
        <f>ROUND((N1478*$C$3),2)</f>
        <v>45.7</v>
      </c>
      <c r="Q1478" s="106">
        <f>P1478*H1478</f>
        <v>0</v>
      </c>
    </row>
    <row r="1479" spans="2:17" ht="14.45" customHeight="1">
      <c r="B1479" s="310"/>
      <c r="C1479" s="311"/>
      <c r="D1479" s="137"/>
      <c r="E1479" s="123"/>
      <c r="F1479" s="71"/>
      <c r="G1479" s="312"/>
      <c r="H1479" s="313"/>
      <c r="I1479" s="226"/>
      <c r="J1479" s="319"/>
      <c r="K1479" s="107"/>
      <c r="L1479" s="107"/>
      <c r="M1479" s="105"/>
      <c r="N1479" s="105"/>
      <c r="O1479" s="105"/>
      <c r="P1479" s="106"/>
      <c r="Q1479" s="106"/>
    </row>
    <row r="1480" spans="2:17" ht="14.45" customHeight="1">
      <c r="B1480" s="302"/>
      <c r="C1480" s="316" t="s">
        <v>878</v>
      </c>
      <c r="D1480" s="91" t="s">
        <v>23</v>
      </c>
      <c r="E1480" s="339"/>
      <c r="F1480" s="93">
        <v>11215641003</v>
      </c>
      <c r="G1480" s="317" t="s">
        <v>1030</v>
      </c>
      <c r="H1480" s="313"/>
      <c r="I1480" s="283" t="s">
        <v>115</v>
      </c>
      <c r="J1480" s="321">
        <v>20</v>
      </c>
      <c r="K1480" s="96">
        <v>55.240019364262665</v>
      </c>
      <c r="L1480" s="96">
        <f>ROUND((K1480*$C$3),2)</f>
        <v>66.290000000000006</v>
      </c>
      <c r="M1480" s="98">
        <f>L1480*H1480</f>
        <v>0</v>
      </c>
      <c r="N1480" s="98">
        <f>K1480*(1-$F$5-$F$7)*(1-$F$9)*(1+$F$11)</f>
        <v>55.240019364262665</v>
      </c>
      <c r="O1480" s="98">
        <f>N1480*H1480</f>
        <v>0</v>
      </c>
      <c r="P1480" s="99">
        <f>ROUND((N1480*$C$3),2)</f>
        <v>66.290000000000006</v>
      </c>
      <c r="Q1480" s="99">
        <f>P1480*H1480</f>
        <v>0</v>
      </c>
    </row>
    <row r="1481" spans="2:17" ht="14.45" customHeight="1">
      <c r="B1481" s="302"/>
      <c r="C1481" s="316"/>
      <c r="D1481" s="137"/>
      <c r="E1481" s="339"/>
      <c r="F1481" s="93"/>
      <c r="G1481" s="317"/>
      <c r="H1481" s="313"/>
      <c r="I1481" s="283"/>
      <c r="J1481" s="321"/>
      <c r="K1481" s="96"/>
      <c r="L1481" s="96"/>
      <c r="M1481" s="98"/>
      <c r="N1481" s="98"/>
      <c r="O1481" s="98"/>
      <c r="P1481" s="99"/>
      <c r="Q1481" s="99"/>
    </row>
    <row r="1482" spans="2:17" ht="14.45" customHeight="1">
      <c r="B1482" s="310"/>
      <c r="C1482" s="311" t="s">
        <v>878</v>
      </c>
      <c r="D1482" s="137"/>
      <c r="E1482" s="123">
        <v>11237341001</v>
      </c>
      <c r="F1482" s="71">
        <v>11237341002</v>
      </c>
      <c r="G1482" s="312" t="s">
        <v>1031</v>
      </c>
      <c r="H1482" s="313"/>
      <c r="I1482" s="226" t="s">
        <v>115</v>
      </c>
      <c r="J1482" s="319">
        <v>10</v>
      </c>
      <c r="K1482" s="107">
        <v>61.52794967632051</v>
      </c>
      <c r="L1482" s="107">
        <f>ROUND((K1482*$C$3),2)</f>
        <v>73.83</v>
      </c>
      <c r="M1482" s="105">
        <f>L1482*H1482</f>
        <v>0</v>
      </c>
      <c r="N1482" s="105">
        <f>K1482*(1-$F$5-$F$7)*(1-$F$9)*(1+$F$11)</f>
        <v>61.52794967632051</v>
      </c>
      <c r="O1482" s="105">
        <f>N1482*H1482</f>
        <v>0</v>
      </c>
      <c r="P1482" s="106">
        <f>ROUND((N1482*$C$3),2)</f>
        <v>73.83</v>
      </c>
      <c r="Q1482" s="106">
        <f>P1482*H1482</f>
        <v>0</v>
      </c>
    </row>
    <row r="1483" spans="2:17" ht="14.45" customHeight="1">
      <c r="B1483" s="302"/>
      <c r="C1483" s="311" t="s">
        <v>878</v>
      </c>
      <c r="D1483" s="137"/>
      <c r="E1483" s="123">
        <v>11205641002</v>
      </c>
      <c r="F1483" s="71">
        <v>11205641003</v>
      </c>
      <c r="G1483" s="312" t="s">
        <v>1032</v>
      </c>
      <c r="H1483" s="313"/>
      <c r="I1483" s="226" t="s">
        <v>115</v>
      </c>
      <c r="J1483" s="319">
        <v>9</v>
      </c>
      <c r="K1483" s="107">
        <v>74.627804493107703</v>
      </c>
      <c r="L1483" s="107">
        <f>ROUND((K1483*$C$3),2)</f>
        <v>89.55</v>
      </c>
      <c r="M1483" s="105">
        <f>L1483*H1483</f>
        <v>0</v>
      </c>
      <c r="N1483" s="105">
        <f>K1483*(1-$F$5-$F$7)*(1-$F$9)*(1+$F$11)</f>
        <v>74.627804493107703</v>
      </c>
      <c r="O1483" s="105">
        <f>N1483*H1483</f>
        <v>0</v>
      </c>
      <c r="P1483" s="106">
        <f>ROUND((N1483*$C$3),2)</f>
        <v>89.55</v>
      </c>
      <c r="Q1483" s="106">
        <f>P1483*H1483</f>
        <v>0</v>
      </c>
    </row>
    <row r="1484" spans="2:17" ht="14.45" customHeight="1">
      <c r="B1484" s="302"/>
      <c r="C1484" s="311"/>
      <c r="D1484" s="137"/>
      <c r="E1484" s="123"/>
      <c r="F1484" s="71"/>
      <c r="G1484" s="312"/>
      <c r="H1484" s="313"/>
      <c r="I1484" s="226"/>
      <c r="J1484" s="319"/>
      <c r="K1484" s="107"/>
      <c r="L1484" s="107"/>
      <c r="M1484" s="105"/>
      <c r="N1484" s="105"/>
      <c r="O1484" s="105"/>
      <c r="P1484" s="106"/>
      <c r="Q1484" s="106"/>
    </row>
    <row r="1485" spans="2:17" ht="14.45" customHeight="1">
      <c r="B1485" s="285"/>
      <c r="C1485" s="311" t="s">
        <v>878</v>
      </c>
      <c r="D1485" s="137"/>
      <c r="E1485" s="123">
        <v>11231241001</v>
      </c>
      <c r="F1485" s="71">
        <v>11231241002</v>
      </c>
      <c r="G1485" s="312" t="s">
        <v>1033</v>
      </c>
      <c r="H1485" s="313"/>
      <c r="I1485" s="226" t="s">
        <v>115</v>
      </c>
      <c r="J1485" s="319">
        <v>20</v>
      </c>
      <c r="K1485" s="107">
        <v>2.5096563964792322</v>
      </c>
      <c r="L1485" s="107">
        <f t="shared" ref="L1485:L1496" si="378">ROUND((K1485*$C$3),2)</f>
        <v>3.01</v>
      </c>
      <c r="M1485" s="105">
        <f t="shared" ref="M1485:M1496" si="379">L1485*H1485</f>
        <v>0</v>
      </c>
      <c r="N1485" s="105">
        <f t="shared" ref="N1485:N1496" si="380">K1485*(1-$F$5-$F$7)*(1-$F$9)*(1+$F$11)</f>
        <v>2.5096563964792322</v>
      </c>
      <c r="O1485" s="105">
        <f t="shared" ref="O1485:O1496" si="381">N1485*H1485</f>
        <v>0</v>
      </c>
      <c r="P1485" s="106">
        <f t="shared" ref="P1485:P1496" si="382">ROUND((N1485*$C$3),2)</f>
        <v>3.01</v>
      </c>
      <c r="Q1485" s="106">
        <f t="shared" ref="Q1485:Q1496" si="383">P1485*H1485</f>
        <v>0</v>
      </c>
    </row>
    <row r="1486" spans="2:17" ht="14.45" customHeight="1">
      <c r="B1486" s="310"/>
      <c r="C1486" s="311" t="s">
        <v>878</v>
      </c>
      <c r="D1486" s="137"/>
      <c r="E1486" s="123">
        <v>11213841001</v>
      </c>
      <c r="F1486" s="71">
        <v>11213841002</v>
      </c>
      <c r="G1486" s="312" t="s">
        <v>1034</v>
      </c>
      <c r="H1486" s="313"/>
      <c r="I1486" s="311" t="s">
        <v>115</v>
      </c>
      <c r="J1486" s="319">
        <v>20</v>
      </c>
      <c r="K1486" s="107">
        <v>2.9233360222725122</v>
      </c>
      <c r="L1486" s="107">
        <f t="shared" si="378"/>
        <v>3.51</v>
      </c>
      <c r="M1486" s="105">
        <f t="shared" si="379"/>
        <v>0</v>
      </c>
      <c r="N1486" s="105">
        <f t="shared" si="380"/>
        <v>2.9233360222725122</v>
      </c>
      <c r="O1486" s="105">
        <f t="shared" si="381"/>
        <v>0</v>
      </c>
      <c r="P1486" s="106">
        <f t="shared" si="382"/>
        <v>3.51</v>
      </c>
      <c r="Q1486" s="106">
        <f t="shared" si="383"/>
        <v>0</v>
      </c>
    </row>
    <row r="1487" spans="2:17" ht="14.45" customHeight="1">
      <c r="B1487" s="310"/>
      <c r="C1487" s="311" t="s">
        <v>878</v>
      </c>
      <c r="D1487" s="137"/>
      <c r="E1487" s="314"/>
      <c r="F1487" s="71">
        <v>11233141001</v>
      </c>
      <c r="G1487" s="312" t="s">
        <v>1035</v>
      </c>
      <c r="H1487" s="313"/>
      <c r="I1487" s="226" t="s">
        <v>115</v>
      </c>
      <c r="J1487" s="319">
        <v>20</v>
      </c>
      <c r="K1487" s="107">
        <v>3.9437457658959363</v>
      </c>
      <c r="L1487" s="107">
        <f t="shared" si="378"/>
        <v>4.7300000000000004</v>
      </c>
      <c r="M1487" s="105">
        <f t="shared" si="379"/>
        <v>0</v>
      </c>
      <c r="N1487" s="105">
        <f t="shared" si="380"/>
        <v>3.9437457658959363</v>
      </c>
      <c r="O1487" s="105">
        <f t="shared" si="381"/>
        <v>0</v>
      </c>
      <c r="P1487" s="106">
        <f t="shared" si="382"/>
        <v>4.7300000000000004</v>
      </c>
      <c r="Q1487" s="106">
        <f t="shared" si="383"/>
        <v>0</v>
      </c>
    </row>
    <row r="1488" spans="2:17" ht="14.45" customHeight="1">
      <c r="B1488" s="320"/>
      <c r="C1488" s="311" t="s">
        <v>878</v>
      </c>
      <c r="D1488" s="137"/>
      <c r="E1488" s="314"/>
      <c r="F1488" s="71">
        <v>11233241001</v>
      </c>
      <c r="G1488" s="312" t="s">
        <v>1036</v>
      </c>
      <c r="H1488" s="313"/>
      <c r="I1488" s="226" t="s">
        <v>115</v>
      </c>
      <c r="J1488" s="319">
        <v>20</v>
      </c>
      <c r="K1488" s="107">
        <v>5.3226778518735358</v>
      </c>
      <c r="L1488" s="107">
        <f t="shared" si="378"/>
        <v>6.39</v>
      </c>
      <c r="M1488" s="105">
        <f t="shared" si="379"/>
        <v>0</v>
      </c>
      <c r="N1488" s="105">
        <f t="shared" si="380"/>
        <v>5.3226778518735358</v>
      </c>
      <c r="O1488" s="105">
        <f t="shared" si="381"/>
        <v>0</v>
      </c>
      <c r="P1488" s="106">
        <f t="shared" si="382"/>
        <v>6.39</v>
      </c>
      <c r="Q1488" s="106">
        <f t="shared" si="383"/>
        <v>0</v>
      </c>
    </row>
    <row r="1489" spans="2:17" s="401" customFormat="1" ht="26.45" customHeight="1">
      <c r="B1489" s="322" t="s">
        <v>76</v>
      </c>
      <c r="C1489" s="323" t="s">
        <v>878</v>
      </c>
      <c r="D1489" s="113" t="s">
        <v>23</v>
      </c>
      <c r="E1489" s="324"/>
      <c r="F1489" s="115">
        <v>11213941001</v>
      </c>
      <c r="G1489" s="325" t="s">
        <v>1037</v>
      </c>
      <c r="H1489" s="326"/>
      <c r="I1489" s="275" t="s">
        <v>115</v>
      </c>
      <c r="J1489" s="327">
        <v>20</v>
      </c>
      <c r="K1489" s="243">
        <v>4.7986836592020481</v>
      </c>
      <c r="L1489" s="243">
        <f t="shared" si="378"/>
        <v>5.76</v>
      </c>
      <c r="M1489" s="119">
        <f t="shared" si="379"/>
        <v>0</v>
      </c>
      <c r="N1489" s="119">
        <f t="shared" si="380"/>
        <v>4.7986836592020481</v>
      </c>
      <c r="O1489" s="119">
        <f t="shared" si="381"/>
        <v>0</v>
      </c>
      <c r="P1489" s="120">
        <f t="shared" si="382"/>
        <v>5.76</v>
      </c>
      <c r="Q1489" s="120">
        <f t="shared" si="383"/>
        <v>0</v>
      </c>
    </row>
    <row r="1490" spans="2:17" ht="14.45" customHeight="1">
      <c r="B1490" s="93"/>
      <c r="C1490" s="316" t="s">
        <v>878</v>
      </c>
      <c r="D1490" s="91" t="s">
        <v>23</v>
      </c>
      <c r="E1490" s="148">
        <v>11213941001</v>
      </c>
      <c r="F1490" s="149">
        <v>11213941002</v>
      </c>
      <c r="G1490" s="335" t="s">
        <v>1038</v>
      </c>
      <c r="H1490" s="313"/>
      <c r="I1490" s="283" t="s">
        <v>115</v>
      </c>
      <c r="J1490" s="321">
        <v>20</v>
      </c>
      <c r="K1490" s="96">
        <v>4.7986836592020481</v>
      </c>
      <c r="L1490" s="96">
        <f t="shared" si="378"/>
        <v>5.76</v>
      </c>
      <c r="M1490" s="98">
        <f t="shared" si="379"/>
        <v>0</v>
      </c>
      <c r="N1490" s="98">
        <f t="shared" si="380"/>
        <v>4.7986836592020481</v>
      </c>
      <c r="O1490" s="98">
        <f t="shared" si="381"/>
        <v>0</v>
      </c>
      <c r="P1490" s="99">
        <f t="shared" si="382"/>
        <v>5.76</v>
      </c>
      <c r="Q1490" s="99">
        <f t="shared" si="383"/>
        <v>0</v>
      </c>
    </row>
    <row r="1491" spans="2:17" ht="14.45" customHeight="1">
      <c r="B1491" s="93"/>
      <c r="C1491" s="311" t="s">
        <v>878</v>
      </c>
      <c r="D1491" s="137"/>
      <c r="E1491" s="123">
        <v>11214041001</v>
      </c>
      <c r="F1491" s="71">
        <v>11214041002</v>
      </c>
      <c r="G1491" s="312" t="s">
        <v>1039</v>
      </c>
      <c r="H1491" s="313"/>
      <c r="I1491" s="226" t="s">
        <v>115</v>
      </c>
      <c r="J1491" s="319">
        <v>20</v>
      </c>
      <c r="K1491" s="107">
        <v>6.3155089537774085</v>
      </c>
      <c r="L1491" s="107">
        <f t="shared" si="378"/>
        <v>7.58</v>
      </c>
      <c r="M1491" s="105">
        <f t="shared" si="379"/>
        <v>0</v>
      </c>
      <c r="N1491" s="105">
        <f t="shared" si="380"/>
        <v>6.3155089537774085</v>
      </c>
      <c r="O1491" s="105">
        <f t="shared" si="381"/>
        <v>0</v>
      </c>
      <c r="P1491" s="106">
        <f t="shared" si="382"/>
        <v>7.58</v>
      </c>
      <c r="Q1491" s="106">
        <f t="shared" si="383"/>
        <v>0</v>
      </c>
    </row>
    <row r="1492" spans="2:17" ht="14.45" customHeight="1">
      <c r="B1492" s="310"/>
      <c r="C1492" s="311" t="s">
        <v>878</v>
      </c>
      <c r="D1492" s="137"/>
      <c r="E1492" s="314"/>
      <c r="F1492" s="71">
        <v>11219941001</v>
      </c>
      <c r="G1492" s="312" t="s">
        <v>1040</v>
      </c>
      <c r="H1492" s="313"/>
      <c r="I1492" s="226" t="s">
        <v>115</v>
      </c>
      <c r="J1492" s="319">
        <v>20</v>
      </c>
      <c r="K1492" s="107">
        <v>7.1704468470835208</v>
      </c>
      <c r="L1492" s="107">
        <f t="shared" si="378"/>
        <v>8.6</v>
      </c>
      <c r="M1492" s="105">
        <f t="shared" si="379"/>
        <v>0</v>
      </c>
      <c r="N1492" s="105">
        <f t="shared" si="380"/>
        <v>7.1704468470835208</v>
      </c>
      <c r="O1492" s="105">
        <f t="shared" si="381"/>
        <v>0</v>
      </c>
      <c r="P1492" s="106">
        <f t="shared" si="382"/>
        <v>8.6</v>
      </c>
      <c r="Q1492" s="106">
        <f t="shared" si="383"/>
        <v>0</v>
      </c>
    </row>
    <row r="1493" spans="2:17" ht="14.45" customHeight="1">
      <c r="B1493" s="310"/>
      <c r="C1493" s="311" t="s">
        <v>878</v>
      </c>
      <c r="D1493" s="137"/>
      <c r="E1493" s="314"/>
      <c r="F1493" s="71">
        <v>11206141001</v>
      </c>
      <c r="G1493" s="312" t="s">
        <v>1041</v>
      </c>
      <c r="H1493" s="313"/>
      <c r="I1493" s="226" t="s">
        <v>115</v>
      </c>
      <c r="J1493" s="319">
        <v>20</v>
      </c>
      <c r="K1493" s="107">
        <v>14.203000485569282</v>
      </c>
      <c r="L1493" s="107">
        <f t="shared" si="378"/>
        <v>17.04</v>
      </c>
      <c r="M1493" s="105">
        <f t="shared" si="379"/>
        <v>0</v>
      </c>
      <c r="N1493" s="105">
        <f t="shared" si="380"/>
        <v>14.203000485569282</v>
      </c>
      <c r="O1493" s="105">
        <f t="shared" si="381"/>
        <v>0</v>
      </c>
      <c r="P1493" s="106">
        <f t="shared" si="382"/>
        <v>17.04</v>
      </c>
      <c r="Q1493" s="106">
        <f t="shared" si="383"/>
        <v>0</v>
      </c>
    </row>
    <row r="1494" spans="2:17" ht="14.45" customHeight="1">
      <c r="B1494" s="310"/>
      <c r="C1494" s="311" t="s">
        <v>878</v>
      </c>
      <c r="D1494" s="137"/>
      <c r="E1494" s="314"/>
      <c r="F1494" s="71">
        <v>11240391001</v>
      </c>
      <c r="G1494" s="312" t="s">
        <v>1042</v>
      </c>
      <c r="H1494" s="313"/>
      <c r="I1494" s="226" t="s">
        <v>115</v>
      </c>
      <c r="J1494" s="319">
        <v>20</v>
      </c>
      <c r="K1494" s="107">
        <v>32.101538961558525</v>
      </c>
      <c r="L1494" s="107">
        <f t="shared" si="378"/>
        <v>38.520000000000003</v>
      </c>
      <c r="M1494" s="105">
        <f t="shared" si="379"/>
        <v>0</v>
      </c>
      <c r="N1494" s="105">
        <f t="shared" si="380"/>
        <v>32.101538961558525</v>
      </c>
      <c r="O1494" s="105">
        <f t="shared" si="381"/>
        <v>0</v>
      </c>
      <c r="P1494" s="106">
        <f t="shared" si="382"/>
        <v>38.520000000000003</v>
      </c>
      <c r="Q1494" s="106">
        <f t="shared" si="383"/>
        <v>0</v>
      </c>
    </row>
    <row r="1495" spans="2:17" ht="14.45" customHeight="1">
      <c r="B1495" s="302"/>
      <c r="C1495" s="311" t="s">
        <v>878</v>
      </c>
      <c r="D1495" s="137"/>
      <c r="E1495" s="123">
        <v>11218041002</v>
      </c>
      <c r="F1495" s="71">
        <v>11231051001</v>
      </c>
      <c r="G1495" s="312" t="s">
        <v>1043</v>
      </c>
      <c r="H1495" s="313"/>
      <c r="I1495" s="226" t="s">
        <v>115</v>
      </c>
      <c r="J1495" s="319">
        <v>20</v>
      </c>
      <c r="K1495" s="107">
        <v>19.663571546040576</v>
      </c>
      <c r="L1495" s="107">
        <f t="shared" si="378"/>
        <v>23.6</v>
      </c>
      <c r="M1495" s="105">
        <f t="shared" si="379"/>
        <v>0</v>
      </c>
      <c r="N1495" s="105">
        <f t="shared" si="380"/>
        <v>19.663571546040576</v>
      </c>
      <c r="O1495" s="105">
        <f t="shared" si="381"/>
        <v>0</v>
      </c>
      <c r="P1495" s="106">
        <f t="shared" si="382"/>
        <v>23.6</v>
      </c>
      <c r="Q1495" s="106">
        <f t="shared" si="383"/>
        <v>0</v>
      </c>
    </row>
    <row r="1496" spans="2:17" ht="14.45" customHeight="1">
      <c r="B1496" s="302"/>
      <c r="C1496" s="311" t="s">
        <v>878</v>
      </c>
      <c r="D1496" s="137"/>
      <c r="E1496" s="123">
        <v>11237641001</v>
      </c>
      <c r="F1496" s="71">
        <v>11231021001</v>
      </c>
      <c r="G1496" s="312" t="s">
        <v>1044</v>
      </c>
      <c r="H1496" s="313"/>
      <c r="I1496" s="226" t="s">
        <v>115</v>
      </c>
      <c r="J1496" s="319">
        <v>10</v>
      </c>
      <c r="K1496" s="107">
        <v>39.409879017239817</v>
      </c>
      <c r="L1496" s="107">
        <f t="shared" si="378"/>
        <v>47.29</v>
      </c>
      <c r="M1496" s="105">
        <f t="shared" si="379"/>
        <v>0</v>
      </c>
      <c r="N1496" s="105">
        <f t="shared" si="380"/>
        <v>39.409879017239817</v>
      </c>
      <c r="O1496" s="105">
        <f t="shared" si="381"/>
        <v>0</v>
      </c>
      <c r="P1496" s="106">
        <f t="shared" si="382"/>
        <v>47.29</v>
      </c>
      <c r="Q1496" s="106">
        <f t="shared" si="383"/>
        <v>0</v>
      </c>
    </row>
    <row r="1497" spans="2:17" ht="14.45" customHeight="1">
      <c r="B1497" s="302"/>
      <c r="C1497" s="311"/>
      <c r="D1497" s="137"/>
      <c r="E1497" s="123"/>
      <c r="F1497" s="71"/>
      <c r="G1497" s="312"/>
      <c r="H1497" s="313"/>
      <c r="I1497" s="226"/>
      <c r="J1497" s="319"/>
      <c r="K1497" s="107"/>
      <c r="L1497" s="107"/>
      <c r="M1497" s="105"/>
      <c r="N1497" s="105"/>
      <c r="O1497" s="105"/>
      <c r="P1497" s="106"/>
      <c r="Q1497" s="106"/>
    </row>
    <row r="1498" spans="2:17" ht="14.45" customHeight="1">
      <c r="B1498" s="302"/>
      <c r="C1498" s="311" t="s">
        <v>878</v>
      </c>
      <c r="D1498" s="137"/>
      <c r="E1498" s="123"/>
      <c r="F1498" s="71">
        <v>11200761001</v>
      </c>
      <c r="G1498" s="312" t="s">
        <v>1045</v>
      </c>
      <c r="H1498" s="313"/>
      <c r="I1498" s="226" t="s">
        <v>115</v>
      </c>
      <c r="J1498" s="319">
        <v>20</v>
      </c>
      <c r="K1498" s="107">
        <v>3.4679935122523755</v>
      </c>
      <c r="L1498" s="107">
        <f t="shared" ref="L1498:L1504" si="384">ROUND((K1498*$C$3),2)</f>
        <v>4.16</v>
      </c>
      <c r="M1498" s="105">
        <f t="shared" ref="M1498:M1504" si="385">L1498*H1498</f>
        <v>0</v>
      </c>
      <c r="N1498" s="105">
        <f t="shared" ref="N1498:N1504" si="386">K1498*(1-$F$5-$F$7)*(1-$F$9)*(1+$F$11)</f>
        <v>3.4679935122523755</v>
      </c>
      <c r="O1498" s="105">
        <f t="shared" ref="O1498:O1504" si="387">N1498*H1498</f>
        <v>0</v>
      </c>
      <c r="P1498" s="106">
        <f t="shared" ref="P1498:P1504" si="388">ROUND((N1498*$C$3),2)</f>
        <v>4.16</v>
      </c>
      <c r="Q1498" s="106">
        <f t="shared" ref="Q1498:Q1504" si="389">P1498*H1498</f>
        <v>0</v>
      </c>
    </row>
    <row r="1499" spans="2:17" ht="14.45" customHeight="1">
      <c r="B1499" s="302"/>
      <c r="C1499" s="311" t="s">
        <v>878</v>
      </c>
      <c r="D1499" s="137"/>
      <c r="E1499" s="123"/>
      <c r="F1499" s="71">
        <v>11200771001</v>
      </c>
      <c r="G1499" s="312" t="s">
        <v>1046</v>
      </c>
      <c r="H1499" s="313"/>
      <c r="I1499" s="311" t="s">
        <v>115</v>
      </c>
      <c r="J1499" s="319">
        <v>20</v>
      </c>
      <c r="K1499" s="107">
        <v>4.7072776985528089</v>
      </c>
      <c r="L1499" s="107">
        <f t="shared" si="384"/>
        <v>5.65</v>
      </c>
      <c r="M1499" s="105">
        <f t="shared" si="385"/>
        <v>0</v>
      </c>
      <c r="N1499" s="105">
        <f t="shared" si="386"/>
        <v>4.7072776985528089</v>
      </c>
      <c r="O1499" s="105">
        <f t="shared" si="387"/>
        <v>0</v>
      </c>
      <c r="P1499" s="106">
        <f t="shared" si="388"/>
        <v>5.65</v>
      </c>
      <c r="Q1499" s="106">
        <f t="shared" si="389"/>
        <v>0</v>
      </c>
    </row>
    <row r="1500" spans="2:17" ht="14.45" customHeight="1">
      <c r="B1500" s="302"/>
      <c r="C1500" s="311" t="s">
        <v>878</v>
      </c>
      <c r="D1500" s="137"/>
      <c r="E1500" s="123"/>
      <c r="F1500" s="71">
        <v>11200781001</v>
      </c>
      <c r="G1500" s="312" t="s">
        <v>1047</v>
      </c>
      <c r="H1500" s="313"/>
      <c r="I1500" s="226" t="s">
        <v>115</v>
      </c>
      <c r="J1500" s="319">
        <v>20</v>
      </c>
      <c r="K1500" s="107">
        <v>5.4305758402710707</v>
      </c>
      <c r="L1500" s="107">
        <f t="shared" si="384"/>
        <v>6.52</v>
      </c>
      <c r="M1500" s="105">
        <f t="shared" si="385"/>
        <v>0</v>
      </c>
      <c r="N1500" s="105">
        <f t="shared" si="386"/>
        <v>5.4305758402710707</v>
      </c>
      <c r="O1500" s="105">
        <f t="shared" si="387"/>
        <v>0</v>
      </c>
      <c r="P1500" s="106">
        <f t="shared" si="388"/>
        <v>6.52</v>
      </c>
      <c r="Q1500" s="106">
        <f t="shared" si="389"/>
        <v>0</v>
      </c>
    </row>
    <row r="1501" spans="2:17" ht="14.45" customHeight="1">
      <c r="B1501" s="302"/>
      <c r="C1501" s="311" t="s">
        <v>878</v>
      </c>
      <c r="D1501" s="137"/>
      <c r="E1501" s="123"/>
      <c r="F1501" s="71">
        <v>11200791001</v>
      </c>
      <c r="G1501" s="312" t="s">
        <v>1048</v>
      </c>
      <c r="H1501" s="313"/>
      <c r="I1501" s="226" t="s">
        <v>115</v>
      </c>
      <c r="J1501" s="319">
        <v>20</v>
      </c>
      <c r="K1501" s="107">
        <v>5.4480951724234146</v>
      </c>
      <c r="L1501" s="107">
        <f t="shared" si="384"/>
        <v>6.54</v>
      </c>
      <c r="M1501" s="105">
        <f t="shared" si="385"/>
        <v>0</v>
      </c>
      <c r="N1501" s="105">
        <f t="shared" si="386"/>
        <v>5.4480951724234146</v>
      </c>
      <c r="O1501" s="105">
        <f t="shared" si="387"/>
        <v>0</v>
      </c>
      <c r="P1501" s="106">
        <f t="shared" si="388"/>
        <v>6.54</v>
      </c>
      <c r="Q1501" s="106">
        <f t="shared" si="389"/>
        <v>0</v>
      </c>
    </row>
    <row r="1502" spans="2:17" ht="14.45" customHeight="1">
      <c r="B1502" s="302"/>
      <c r="C1502" s="311" t="s">
        <v>878</v>
      </c>
      <c r="D1502" s="137"/>
      <c r="E1502" s="314"/>
      <c r="F1502" s="310">
        <v>11200851001</v>
      </c>
      <c r="G1502" s="312" t="s">
        <v>1049</v>
      </c>
      <c r="H1502" s="313"/>
      <c r="I1502" s="311" t="s">
        <v>115</v>
      </c>
      <c r="J1502" s="319">
        <v>20</v>
      </c>
      <c r="K1502" s="107">
        <v>6.1021502394443106</v>
      </c>
      <c r="L1502" s="107">
        <f t="shared" si="384"/>
        <v>7.32</v>
      </c>
      <c r="M1502" s="105">
        <f t="shared" si="385"/>
        <v>0</v>
      </c>
      <c r="N1502" s="105">
        <f t="shared" si="386"/>
        <v>6.1021502394443106</v>
      </c>
      <c r="O1502" s="105">
        <f t="shared" si="387"/>
        <v>0</v>
      </c>
      <c r="P1502" s="106">
        <f t="shared" si="388"/>
        <v>7.32</v>
      </c>
      <c r="Q1502" s="106">
        <f t="shared" si="389"/>
        <v>0</v>
      </c>
    </row>
    <row r="1503" spans="2:17" ht="14.45" customHeight="1">
      <c r="B1503" s="302"/>
      <c r="C1503" s="311" t="s">
        <v>878</v>
      </c>
      <c r="D1503" s="137"/>
      <c r="E1503" s="123"/>
      <c r="F1503" s="71">
        <v>11200861001</v>
      </c>
      <c r="G1503" s="312" t="s">
        <v>1050</v>
      </c>
      <c r="H1503" s="313"/>
      <c r="I1503" s="226" t="s">
        <v>115</v>
      </c>
      <c r="J1503" s="319">
        <v>20</v>
      </c>
      <c r="K1503" s="107">
        <v>6.3140507330964892</v>
      </c>
      <c r="L1503" s="107">
        <f t="shared" si="384"/>
        <v>7.58</v>
      </c>
      <c r="M1503" s="105">
        <f t="shared" si="385"/>
        <v>0</v>
      </c>
      <c r="N1503" s="105">
        <f t="shared" si="386"/>
        <v>6.3140507330964892</v>
      </c>
      <c r="O1503" s="105">
        <f t="shared" si="387"/>
        <v>0</v>
      </c>
      <c r="P1503" s="106">
        <f t="shared" si="388"/>
        <v>7.58</v>
      </c>
      <c r="Q1503" s="106">
        <f t="shared" si="389"/>
        <v>0</v>
      </c>
    </row>
    <row r="1504" spans="2:17" ht="14.45" customHeight="1">
      <c r="B1504" s="320"/>
      <c r="C1504" s="311" t="s">
        <v>878</v>
      </c>
      <c r="D1504" s="137"/>
      <c r="E1504" s="123"/>
      <c r="F1504" s="71">
        <v>11200871001</v>
      </c>
      <c r="G1504" s="312" t="s">
        <v>1051</v>
      </c>
      <c r="H1504" s="313"/>
      <c r="I1504" s="226" t="s">
        <v>115</v>
      </c>
      <c r="J1504" s="319">
        <v>20</v>
      </c>
      <c r="K1504" s="107">
        <v>5.8990094118683061</v>
      </c>
      <c r="L1504" s="107">
        <f t="shared" si="384"/>
        <v>7.08</v>
      </c>
      <c r="M1504" s="105">
        <f t="shared" si="385"/>
        <v>0</v>
      </c>
      <c r="N1504" s="105">
        <f t="shared" si="386"/>
        <v>5.8990094118683061</v>
      </c>
      <c r="O1504" s="105">
        <f t="shared" si="387"/>
        <v>0</v>
      </c>
      <c r="P1504" s="106">
        <f t="shared" si="388"/>
        <v>7.08</v>
      </c>
      <c r="Q1504" s="106">
        <f t="shared" si="389"/>
        <v>0</v>
      </c>
    </row>
    <row r="1505" spans="2:17" ht="14.45" customHeight="1">
      <c r="B1505" s="320"/>
      <c r="C1505" s="311"/>
      <c r="D1505" s="137"/>
      <c r="E1505" s="123"/>
      <c r="F1505" s="71"/>
      <c r="G1505" s="312"/>
      <c r="H1505" s="313"/>
      <c r="I1505" s="226"/>
      <c r="J1505" s="319"/>
      <c r="K1505" s="107"/>
      <c r="L1505" s="107"/>
      <c r="M1505" s="105"/>
      <c r="N1505" s="105"/>
      <c r="O1505" s="105"/>
      <c r="P1505" s="106"/>
      <c r="Q1505" s="106"/>
    </row>
    <row r="1506" spans="2:17" ht="14.45" customHeight="1">
      <c r="B1506" s="310"/>
      <c r="C1506" s="311" t="s">
        <v>878</v>
      </c>
      <c r="D1506" s="137"/>
      <c r="E1506" s="314"/>
      <c r="F1506" s="71">
        <v>11214141001</v>
      </c>
      <c r="G1506" s="312" t="s">
        <v>1052</v>
      </c>
      <c r="H1506" s="313"/>
      <c r="I1506" s="226" t="s">
        <v>115</v>
      </c>
      <c r="J1506" s="319">
        <v>20</v>
      </c>
      <c r="K1506" s="107">
        <v>3.2956476854864651</v>
      </c>
      <c r="L1506" s="107">
        <f>ROUND((K1506*$C$3),2)</f>
        <v>3.95</v>
      </c>
      <c r="M1506" s="105">
        <f>L1506*H1506</f>
        <v>0</v>
      </c>
      <c r="N1506" s="105">
        <f>K1506*(1-$F$5-$F$7)*(1-$F$9)*(1+$F$11)</f>
        <v>3.2956476854864651</v>
      </c>
      <c r="O1506" s="105">
        <f>N1506*H1506</f>
        <v>0</v>
      </c>
      <c r="P1506" s="106">
        <f>ROUND((N1506*$C$3),2)</f>
        <v>3.95</v>
      </c>
      <c r="Q1506" s="106">
        <f>P1506*H1506</f>
        <v>0</v>
      </c>
    </row>
    <row r="1507" spans="2:17" ht="14.45" customHeight="1">
      <c r="B1507" s="302"/>
      <c r="C1507" s="311" t="s">
        <v>878</v>
      </c>
      <c r="D1507" s="137"/>
      <c r="E1507" s="123">
        <v>11214241001</v>
      </c>
      <c r="F1507" s="340" t="s">
        <v>499</v>
      </c>
      <c r="G1507" s="312" t="s">
        <v>1053</v>
      </c>
      <c r="H1507" s="313"/>
      <c r="I1507" s="226" t="s">
        <v>115</v>
      </c>
      <c r="J1507" s="319">
        <v>20</v>
      </c>
      <c r="K1507" s="107">
        <v>3.4893314265600002</v>
      </c>
      <c r="L1507" s="107">
        <f>ROUND((K1507*$C$3),2)</f>
        <v>4.1900000000000004</v>
      </c>
      <c r="M1507" s="105">
        <f>L1507*H1507</f>
        <v>0</v>
      </c>
      <c r="N1507" s="105">
        <f>K1507*(1-$F$5-$F$7)*(1-$F$9)*(1+$F$11)</f>
        <v>3.4893314265600002</v>
      </c>
      <c r="O1507" s="105">
        <f>N1507*H1507</f>
        <v>0</v>
      </c>
      <c r="P1507" s="106">
        <f>ROUND((N1507*$C$3),2)</f>
        <v>4.1900000000000004</v>
      </c>
      <c r="Q1507" s="106">
        <f>P1507*H1507</f>
        <v>0</v>
      </c>
    </row>
    <row r="1508" spans="2:17" ht="14.45" customHeight="1">
      <c r="B1508" s="302"/>
      <c r="C1508" s="311"/>
      <c r="D1508" s="137"/>
      <c r="E1508" s="123"/>
      <c r="F1508" s="340"/>
      <c r="G1508" s="312"/>
      <c r="H1508" s="313"/>
      <c r="I1508" s="226"/>
      <c r="J1508" s="319"/>
      <c r="K1508" s="107"/>
      <c r="L1508" s="107"/>
      <c r="M1508" s="105"/>
      <c r="N1508" s="105"/>
      <c r="O1508" s="105"/>
      <c r="P1508" s="106"/>
      <c r="Q1508" s="106"/>
    </row>
    <row r="1509" spans="2:17" ht="14.45" customHeight="1">
      <c r="B1509" s="302"/>
      <c r="C1509" s="311" t="s">
        <v>878</v>
      </c>
      <c r="D1509" s="137"/>
      <c r="E1509" s="123">
        <v>11235741001</v>
      </c>
      <c r="F1509" s="71">
        <v>11235741002</v>
      </c>
      <c r="G1509" s="312" t="s">
        <v>1054</v>
      </c>
      <c r="H1509" s="313"/>
      <c r="I1509" s="226" t="s">
        <v>115</v>
      </c>
      <c r="J1509" s="319">
        <v>10</v>
      </c>
      <c r="K1509" s="107">
        <v>30.750185517300483</v>
      </c>
      <c r="L1509" s="107">
        <f>ROUND((K1509*$C$3),2)</f>
        <v>36.9</v>
      </c>
      <c r="M1509" s="105">
        <f>L1509*H1509</f>
        <v>0</v>
      </c>
      <c r="N1509" s="105">
        <f>K1509*(1-$F$5-$F$7)*(1-$F$9)*(1+$F$11)</f>
        <v>30.750185517300483</v>
      </c>
      <c r="O1509" s="105">
        <f>N1509*H1509</f>
        <v>0</v>
      </c>
      <c r="P1509" s="106">
        <f>ROUND((N1509*$C$3),2)</f>
        <v>36.9</v>
      </c>
      <c r="Q1509" s="106">
        <f>P1509*H1509</f>
        <v>0</v>
      </c>
    </row>
    <row r="1510" spans="2:17" ht="14.45" customHeight="1">
      <c r="B1510" s="302"/>
      <c r="C1510" s="311"/>
      <c r="D1510" s="137"/>
      <c r="E1510" s="123"/>
      <c r="F1510" s="71"/>
      <c r="G1510" s="312"/>
      <c r="H1510" s="313"/>
      <c r="I1510" s="226"/>
      <c r="J1510" s="319"/>
      <c r="K1510" s="107"/>
      <c r="L1510" s="107"/>
      <c r="M1510" s="105"/>
      <c r="N1510" s="105"/>
      <c r="O1510" s="105"/>
      <c r="P1510" s="106"/>
      <c r="Q1510" s="106"/>
    </row>
    <row r="1511" spans="2:17" ht="14.45" customHeight="1">
      <c r="B1511" s="302"/>
      <c r="C1511" s="311" t="s">
        <v>878</v>
      </c>
      <c r="D1511" s="137"/>
      <c r="E1511" s="314"/>
      <c r="F1511" s="71">
        <v>11250241001</v>
      </c>
      <c r="G1511" s="312" t="s">
        <v>1055</v>
      </c>
      <c r="H1511" s="313"/>
      <c r="I1511" s="226" t="s">
        <v>115</v>
      </c>
      <c r="J1511" s="319">
        <v>1</v>
      </c>
      <c r="K1511" s="107">
        <v>22.449014359715331</v>
      </c>
      <c r="L1511" s="107">
        <f>ROUND((K1511*$C$3),2)</f>
        <v>26.94</v>
      </c>
      <c r="M1511" s="105">
        <f>L1511*H1511</f>
        <v>0</v>
      </c>
      <c r="N1511" s="105">
        <f>K1511*(1-$F$5-$F$7)*(1-$F$9)*(1+$F$11)</f>
        <v>22.449014359715331</v>
      </c>
      <c r="O1511" s="105">
        <f>N1511*H1511</f>
        <v>0</v>
      </c>
      <c r="P1511" s="106">
        <f>ROUND((N1511*$C$3),2)</f>
        <v>26.94</v>
      </c>
      <c r="Q1511" s="106">
        <f>P1511*H1511</f>
        <v>0</v>
      </c>
    </row>
    <row r="1512" spans="2:17" ht="14.45" customHeight="1">
      <c r="B1512" s="302"/>
      <c r="C1512" s="311" t="s">
        <v>878</v>
      </c>
      <c r="D1512" s="137"/>
      <c r="E1512" s="314"/>
      <c r="F1512" s="71">
        <v>11250341001</v>
      </c>
      <c r="G1512" s="312" t="s">
        <v>1056</v>
      </c>
      <c r="H1512" s="313"/>
      <c r="I1512" s="226" t="s">
        <v>115</v>
      </c>
      <c r="J1512" s="319">
        <v>1</v>
      </c>
      <c r="K1512" s="107">
        <v>27.178751414618503</v>
      </c>
      <c r="L1512" s="107">
        <f>ROUND((K1512*$C$3),2)</f>
        <v>32.61</v>
      </c>
      <c r="M1512" s="105">
        <f>L1512*H1512</f>
        <v>0</v>
      </c>
      <c r="N1512" s="105">
        <f>K1512*(1-$F$5-$F$7)*(1-$F$9)*(1+$F$11)</f>
        <v>27.178751414618503</v>
      </c>
      <c r="O1512" s="105">
        <f>N1512*H1512</f>
        <v>0</v>
      </c>
      <c r="P1512" s="106">
        <f>ROUND((N1512*$C$3),2)</f>
        <v>32.61</v>
      </c>
      <c r="Q1512" s="106">
        <f>P1512*H1512</f>
        <v>0</v>
      </c>
    </row>
    <row r="1513" spans="2:17" ht="14.45" customHeight="1">
      <c r="B1513" s="302"/>
      <c r="C1513" s="311" t="s">
        <v>878</v>
      </c>
      <c r="D1513" s="137"/>
      <c r="E1513" s="314"/>
      <c r="F1513" s="71">
        <v>11239041001</v>
      </c>
      <c r="G1513" s="312" t="s">
        <v>1057</v>
      </c>
      <c r="H1513" s="313"/>
      <c r="I1513" s="226" t="s">
        <v>115</v>
      </c>
      <c r="J1513" s="319">
        <v>1</v>
      </c>
      <c r="K1513" s="107">
        <v>36.858854658181251</v>
      </c>
      <c r="L1513" s="107">
        <f>ROUND((K1513*$C$3),2)</f>
        <v>44.23</v>
      </c>
      <c r="M1513" s="105">
        <f>L1513*H1513</f>
        <v>0</v>
      </c>
      <c r="N1513" s="105">
        <f>K1513*(1-$F$5-$F$7)*(1-$F$9)*(1+$F$11)</f>
        <v>36.858854658181251</v>
      </c>
      <c r="O1513" s="105">
        <f>N1513*H1513</f>
        <v>0</v>
      </c>
      <c r="P1513" s="106">
        <f>ROUND((N1513*$C$3),2)</f>
        <v>44.23</v>
      </c>
      <c r="Q1513" s="106">
        <f>P1513*H1513</f>
        <v>0</v>
      </c>
    </row>
    <row r="1514" spans="2:17" ht="14.45" customHeight="1">
      <c r="B1514" s="302"/>
      <c r="C1514" s="311" t="s">
        <v>878</v>
      </c>
      <c r="D1514" s="137"/>
      <c r="E1514" s="314"/>
      <c r="F1514" s="71">
        <v>11239141001</v>
      </c>
      <c r="G1514" s="312" t="s">
        <v>1058</v>
      </c>
      <c r="H1514" s="313"/>
      <c r="I1514" s="226" t="s">
        <v>115</v>
      </c>
      <c r="J1514" s="319">
        <v>1</v>
      </c>
      <c r="K1514" s="107">
        <v>38.279154706738183</v>
      </c>
      <c r="L1514" s="107">
        <f>ROUND((K1514*$C$3),2)</f>
        <v>45.93</v>
      </c>
      <c r="M1514" s="105">
        <f>L1514*H1514</f>
        <v>0</v>
      </c>
      <c r="N1514" s="105">
        <f>K1514*(1-$F$5-$F$7)*(1-$F$9)*(1+$F$11)</f>
        <v>38.279154706738183</v>
      </c>
      <c r="O1514" s="105">
        <f>N1514*H1514</f>
        <v>0</v>
      </c>
      <c r="P1514" s="106">
        <f>ROUND((N1514*$C$3),2)</f>
        <v>45.93</v>
      </c>
      <c r="Q1514" s="106">
        <f>P1514*H1514</f>
        <v>0</v>
      </c>
    </row>
    <row r="1515" spans="2:17" ht="14.45" customHeight="1">
      <c r="B1515" s="302"/>
      <c r="C1515" s="311"/>
      <c r="D1515" s="137"/>
      <c r="E1515" s="314"/>
      <c r="F1515" s="71"/>
      <c r="G1515" s="312"/>
      <c r="H1515" s="313"/>
      <c r="I1515" s="226"/>
      <c r="J1515" s="319"/>
      <c r="K1515" s="107"/>
      <c r="L1515" s="107"/>
      <c r="M1515" s="105"/>
      <c r="N1515" s="105"/>
      <c r="O1515" s="105"/>
      <c r="P1515" s="106"/>
      <c r="Q1515" s="106"/>
    </row>
    <row r="1516" spans="2:17" ht="14.45" customHeight="1">
      <c r="B1516" s="310"/>
      <c r="C1516" s="311" t="s">
        <v>878</v>
      </c>
      <c r="D1516" s="137"/>
      <c r="E1516" s="314"/>
      <c r="F1516" s="71">
        <v>11231741001</v>
      </c>
      <c r="G1516" s="312" t="s">
        <v>1059</v>
      </c>
      <c r="H1516" s="313"/>
      <c r="I1516" s="226" t="s">
        <v>115</v>
      </c>
      <c r="J1516" s="319">
        <v>20</v>
      </c>
      <c r="K1516" s="107">
        <v>2.0821874498261761</v>
      </c>
      <c r="L1516" s="107">
        <f>ROUND((K1516*$C$3),2)</f>
        <v>2.5</v>
      </c>
      <c r="M1516" s="105">
        <f>L1516*H1516</f>
        <v>0</v>
      </c>
      <c r="N1516" s="105">
        <f>K1516*(1-$F$5-$F$7)*(1-$F$9)*(1+$F$11)</f>
        <v>2.0821874498261761</v>
      </c>
      <c r="O1516" s="105">
        <f>N1516*H1516</f>
        <v>0</v>
      </c>
      <c r="P1516" s="106">
        <f>ROUND((N1516*$C$3),2)</f>
        <v>2.5</v>
      </c>
      <c r="Q1516" s="106">
        <f>P1516*H1516</f>
        <v>0</v>
      </c>
    </row>
    <row r="1517" spans="2:17" ht="14.45" customHeight="1">
      <c r="B1517" s="320"/>
      <c r="C1517" s="311" t="s">
        <v>878</v>
      </c>
      <c r="D1517" s="137"/>
      <c r="E1517" s="314"/>
      <c r="F1517" s="71">
        <v>11226941001</v>
      </c>
      <c r="G1517" s="312" t="s">
        <v>1060</v>
      </c>
      <c r="H1517" s="313"/>
      <c r="I1517" s="226" t="s">
        <v>115</v>
      </c>
      <c r="J1517" s="319">
        <v>20</v>
      </c>
      <c r="K1517" s="107">
        <v>2.0821874498261761</v>
      </c>
      <c r="L1517" s="107">
        <f>ROUND((K1517*$C$3),2)</f>
        <v>2.5</v>
      </c>
      <c r="M1517" s="105">
        <f>L1517*H1517</f>
        <v>0</v>
      </c>
      <c r="N1517" s="105">
        <f>K1517*(1-$F$5-$F$7)*(1-$F$9)*(1+$F$11)</f>
        <v>2.0821874498261761</v>
      </c>
      <c r="O1517" s="105">
        <f>N1517*H1517</f>
        <v>0</v>
      </c>
      <c r="P1517" s="106">
        <f>ROUND((N1517*$C$3),2)</f>
        <v>2.5</v>
      </c>
      <c r="Q1517" s="106">
        <f>P1517*H1517</f>
        <v>0</v>
      </c>
    </row>
    <row r="1518" spans="2:17" ht="14.45" customHeight="1">
      <c r="B1518" s="310"/>
      <c r="C1518" s="316" t="s">
        <v>878</v>
      </c>
      <c r="D1518" s="91" t="s">
        <v>23</v>
      </c>
      <c r="E1518" s="318"/>
      <c r="F1518" s="93">
        <v>11214441001</v>
      </c>
      <c r="G1518" s="317" t="s">
        <v>1061</v>
      </c>
      <c r="H1518" s="313"/>
      <c r="I1518" s="283" t="s">
        <v>115</v>
      </c>
      <c r="J1518" s="321">
        <v>20</v>
      </c>
      <c r="K1518" s="96">
        <v>2.8681787388334086</v>
      </c>
      <c r="L1518" s="96">
        <f>ROUND((K1518*$C$3),2)</f>
        <v>3.44</v>
      </c>
      <c r="M1518" s="98">
        <f>L1518*H1518</f>
        <v>0</v>
      </c>
      <c r="N1518" s="98">
        <f>K1518*(1-$F$5-$F$7)*(1-$F$9)*(1+$F$11)</f>
        <v>2.8681787388334086</v>
      </c>
      <c r="O1518" s="98">
        <f>N1518*H1518</f>
        <v>0</v>
      </c>
      <c r="P1518" s="99">
        <f>ROUND((N1518*$C$3),2)</f>
        <v>3.44</v>
      </c>
      <c r="Q1518" s="99">
        <f>P1518*H1518</f>
        <v>0</v>
      </c>
    </row>
    <row r="1519" spans="2:17" ht="14.45" customHeight="1">
      <c r="B1519" s="310"/>
      <c r="C1519" s="316"/>
      <c r="D1519" s="137"/>
      <c r="E1519" s="318"/>
      <c r="F1519" s="93"/>
      <c r="G1519" s="317"/>
      <c r="H1519" s="313"/>
      <c r="I1519" s="283"/>
      <c r="J1519" s="321"/>
      <c r="K1519" s="96"/>
      <c r="L1519" s="96"/>
      <c r="M1519" s="98"/>
      <c r="N1519" s="98"/>
      <c r="O1519" s="98"/>
      <c r="P1519" s="99"/>
      <c r="Q1519" s="99"/>
    </row>
    <row r="1520" spans="2:17" ht="14.45" customHeight="1">
      <c r="B1520" s="310"/>
      <c r="C1520" s="316"/>
      <c r="D1520" s="137"/>
      <c r="E1520" s="93"/>
      <c r="F1520" s="93"/>
      <c r="G1520" s="317"/>
      <c r="H1520" s="313"/>
      <c r="I1520" s="316"/>
      <c r="J1520" s="321"/>
      <c r="K1520" s="96"/>
      <c r="L1520" s="96"/>
      <c r="M1520" s="98"/>
      <c r="N1520" s="98"/>
      <c r="O1520" s="98"/>
      <c r="P1520" s="99"/>
      <c r="Q1520" s="99"/>
    </row>
    <row r="1521" spans="2:17" ht="14.45" customHeight="1">
      <c r="B1521" s="71"/>
      <c r="C1521" s="311" t="s">
        <v>878</v>
      </c>
      <c r="D1521" s="137"/>
      <c r="E1521" s="123">
        <v>11231341002</v>
      </c>
      <c r="F1521" s="71">
        <v>11231341003</v>
      </c>
      <c r="G1521" s="312" t="s">
        <v>1062</v>
      </c>
      <c r="H1521" s="313"/>
      <c r="I1521" s="226" t="s">
        <v>115</v>
      </c>
      <c r="J1521" s="319">
        <v>20</v>
      </c>
      <c r="K1521" s="107">
        <v>1.0893563479223041</v>
      </c>
      <c r="L1521" s="107">
        <f>ROUND((K1521*$C$3),2)</f>
        <v>1.31</v>
      </c>
      <c r="M1521" s="105">
        <f>L1521*H1521</f>
        <v>0</v>
      </c>
      <c r="N1521" s="105">
        <f>K1521*(1-$F$5-$F$7)*(1-$F$9)*(1+$F$11)</f>
        <v>1.0893563479223041</v>
      </c>
      <c r="O1521" s="105">
        <f>N1521*H1521</f>
        <v>0</v>
      </c>
      <c r="P1521" s="106">
        <f>ROUND((N1521*$C$3),2)</f>
        <v>1.31</v>
      </c>
      <c r="Q1521" s="106">
        <f>P1521*H1521</f>
        <v>0</v>
      </c>
    </row>
    <row r="1522" spans="2:17" ht="14.45" customHeight="1">
      <c r="B1522" s="93"/>
      <c r="C1522" s="316" t="s">
        <v>878</v>
      </c>
      <c r="D1522" s="91" t="s">
        <v>23</v>
      </c>
      <c r="E1522" s="122">
        <v>11214541002</v>
      </c>
      <c r="F1522" s="93">
        <v>11214541003</v>
      </c>
      <c r="G1522" s="317" t="s">
        <v>1063</v>
      </c>
      <c r="H1522" s="313"/>
      <c r="I1522" s="283" t="s">
        <v>115</v>
      </c>
      <c r="J1522" s="321">
        <v>20</v>
      </c>
      <c r="K1522" s="96">
        <v>1.2134602356602879</v>
      </c>
      <c r="L1522" s="96">
        <f>ROUND((K1522*$C$3),2)</f>
        <v>1.46</v>
      </c>
      <c r="M1522" s="98">
        <f>L1522*H1522</f>
        <v>0</v>
      </c>
      <c r="N1522" s="98">
        <f>K1522*(1-$F$5-$F$7)*(1-$F$9)*(1+$F$11)</f>
        <v>1.2134602356602879</v>
      </c>
      <c r="O1522" s="98">
        <f>N1522*H1522</f>
        <v>0</v>
      </c>
      <c r="P1522" s="99">
        <f>ROUND((N1522*$C$3),2)</f>
        <v>1.46</v>
      </c>
      <c r="Q1522" s="99">
        <f>P1522*H1522</f>
        <v>0</v>
      </c>
    </row>
    <row r="1523" spans="2:17" ht="14.45" customHeight="1">
      <c r="B1523" s="71"/>
      <c r="C1523" s="311" t="s">
        <v>878</v>
      </c>
      <c r="D1523" s="137"/>
      <c r="E1523" s="123">
        <v>11214641002</v>
      </c>
      <c r="F1523" s="71">
        <v>11214641003</v>
      </c>
      <c r="G1523" s="312" t="s">
        <v>1064</v>
      </c>
      <c r="H1523" s="313"/>
      <c r="I1523" s="226" t="s">
        <v>115</v>
      </c>
      <c r="J1523" s="319">
        <v>20</v>
      </c>
      <c r="K1523" s="107">
        <v>2.0821874498261761</v>
      </c>
      <c r="L1523" s="107">
        <f>ROUND((K1523*$C$3),2)</f>
        <v>2.5</v>
      </c>
      <c r="M1523" s="105">
        <f>L1523*H1523</f>
        <v>0</v>
      </c>
      <c r="N1523" s="105">
        <f>K1523*(1-$F$5-$F$7)*(1-$F$9)*(1+$F$11)</f>
        <v>2.0821874498261761</v>
      </c>
      <c r="O1523" s="105">
        <f>N1523*H1523</f>
        <v>0</v>
      </c>
      <c r="P1523" s="106">
        <f>ROUND((N1523*$C$3),2)</f>
        <v>2.5</v>
      </c>
      <c r="Q1523" s="106">
        <f>P1523*H1523</f>
        <v>0</v>
      </c>
    </row>
    <row r="1524" spans="2:17" ht="14.45" customHeight="1">
      <c r="B1524" s="71"/>
      <c r="C1524" s="311" t="s">
        <v>878</v>
      </c>
      <c r="D1524" s="137"/>
      <c r="E1524" s="71">
        <v>11233341001</v>
      </c>
      <c r="F1524" s="71">
        <v>11233341003</v>
      </c>
      <c r="G1524" s="312" t="s">
        <v>1065</v>
      </c>
      <c r="H1524" s="313"/>
      <c r="I1524" s="311" t="s">
        <v>115</v>
      </c>
      <c r="J1524" s="319">
        <v>20</v>
      </c>
      <c r="K1524" s="107">
        <v>2.5096563964792322</v>
      </c>
      <c r="L1524" s="107">
        <f>ROUND((K1524*$C$3),2)</f>
        <v>3.01</v>
      </c>
      <c r="M1524" s="105">
        <f>L1524*H1524</f>
        <v>0</v>
      </c>
      <c r="N1524" s="105">
        <f>K1524*(1-$F$5-$F$7)*(1-$F$9)*(1+$F$11)</f>
        <v>2.5096563964792322</v>
      </c>
      <c r="O1524" s="105">
        <f>N1524*H1524</f>
        <v>0</v>
      </c>
      <c r="P1524" s="106">
        <f>ROUND((N1524*$C$3),2)</f>
        <v>3.01</v>
      </c>
      <c r="Q1524" s="106">
        <f>P1524*H1524</f>
        <v>0</v>
      </c>
    </row>
    <row r="1525" spans="2:17" ht="14.45" customHeight="1">
      <c r="B1525" s="93"/>
      <c r="C1525" s="316" t="s">
        <v>878</v>
      </c>
      <c r="D1525" s="91" t="s">
        <v>23</v>
      </c>
      <c r="E1525" s="122">
        <v>11214741002</v>
      </c>
      <c r="F1525" s="93">
        <v>11214741003</v>
      </c>
      <c r="G1525" s="317" t="s">
        <v>1066</v>
      </c>
      <c r="H1525" s="313"/>
      <c r="I1525" s="283" t="s">
        <v>115</v>
      </c>
      <c r="J1525" s="321">
        <v>20</v>
      </c>
      <c r="K1525" s="96">
        <v>2.7302855302356481</v>
      </c>
      <c r="L1525" s="96">
        <f>ROUND((K1525*$C$3),2)</f>
        <v>3.28</v>
      </c>
      <c r="M1525" s="98">
        <f>L1525*H1525</f>
        <v>0</v>
      </c>
      <c r="N1525" s="98">
        <f>K1525*(1-$F$5-$F$7)*(1-$F$9)*(1+$F$11)</f>
        <v>2.7302855302356481</v>
      </c>
      <c r="O1525" s="98">
        <f>N1525*H1525</f>
        <v>0</v>
      </c>
      <c r="P1525" s="99">
        <f>ROUND((N1525*$C$3),2)</f>
        <v>3.28</v>
      </c>
      <c r="Q1525" s="99">
        <f>P1525*H1525</f>
        <v>0</v>
      </c>
    </row>
    <row r="1526" spans="2:17" ht="14.45" customHeight="1">
      <c r="B1526" s="310"/>
      <c r="C1526" s="316"/>
      <c r="D1526" s="137"/>
      <c r="E1526" s="93"/>
      <c r="F1526" s="93"/>
      <c r="G1526" s="317"/>
      <c r="H1526" s="313"/>
      <c r="I1526" s="316"/>
      <c r="J1526" s="321"/>
      <c r="K1526" s="96"/>
      <c r="L1526" s="96"/>
      <c r="M1526" s="98"/>
      <c r="N1526" s="98"/>
      <c r="O1526" s="98"/>
      <c r="P1526" s="99"/>
      <c r="Q1526" s="99"/>
    </row>
    <row r="1527" spans="2:17" ht="14.45" customHeight="1">
      <c r="B1527" s="310"/>
      <c r="C1527" s="311" t="s">
        <v>878</v>
      </c>
      <c r="D1527" s="137"/>
      <c r="E1527" s="314"/>
      <c r="F1527" s="71">
        <v>11206241001</v>
      </c>
      <c r="G1527" s="312" t="s">
        <v>1067</v>
      </c>
      <c r="H1527" s="313"/>
      <c r="I1527" s="226" t="s">
        <v>115</v>
      </c>
      <c r="J1527" s="319">
        <v>20</v>
      </c>
      <c r="K1527" s="107">
        <v>9.3353702220683523</v>
      </c>
      <c r="L1527" s="107">
        <f t="shared" ref="L1527:L1532" si="390">ROUND((K1527*$C$3),2)</f>
        <v>11.2</v>
      </c>
      <c r="M1527" s="105">
        <f t="shared" ref="M1527:M1532" si="391">L1527*H1527</f>
        <v>0</v>
      </c>
      <c r="N1527" s="105">
        <f t="shared" ref="N1527:N1532" si="392">K1527*(1-$F$5-$F$7)*(1-$F$9)*(1+$F$11)</f>
        <v>9.3353702220683523</v>
      </c>
      <c r="O1527" s="105">
        <f t="shared" ref="O1527:O1532" si="393">N1527*H1527</f>
        <v>0</v>
      </c>
      <c r="P1527" s="106">
        <f t="shared" ref="P1527:P1532" si="394">ROUND((N1527*$C$3),2)</f>
        <v>11.2</v>
      </c>
      <c r="Q1527" s="106">
        <f t="shared" ref="Q1527:Q1532" si="395">P1527*H1527</f>
        <v>0</v>
      </c>
    </row>
    <row r="1528" spans="2:17" ht="14.45" customHeight="1">
      <c r="B1528" s="310"/>
      <c r="C1528" s="311" t="s">
        <v>878</v>
      </c>
      <c r="D1528" s="137"/>
      <c r="E1528" s="123">
        <v>11237741002</v>
      </c>
      <c r="F1528" s="71">
        <v>11231061001</v>
      </c>
      <c r="G1528" s="312" t="s">
        <v>1068</v>
      </c>
      <c r="H1528" s="313"/>
      <c r="I1528" s="226" t="s">
        <v>115</v>
      </c>
      <c r="J1528" s="319">
        <v>10</v>
      </c>
      <c r="K1528" s="107">
        <v>13.899635426654209</v>
      </c>
      <c r="L1528" s="107">
        <f t="shared" si="390"/>
        <v>16.68</v>
      </c>
      <c r="M1528" s="105">
        <f t="shared" si="391"/>
        <v>0</v>
      </c>
      <c r="N1528" s="105">
        <f t="shared" si="392"/>
        <v>13.899635426654209</v>
      </c>
      <c r="O1528" s="105">
        <f t="shared" si="393"/>
        <v>0</v>
      </c>
      <c r="P1528" s="106">
        <f t="shared" si="394"/>
        <v>16.68</v>
      </c>
      <c r="Q1528" s="106">
        <f t="shared" si="395"/>
        <v>0</v>
      </c>
    </row>
    <row r="1529" spans="2:17" ht="14.45" customHeight="1">
      <c r="B1529" s="310"/>
      <c r="C1529" s="311" t="s">
        <v>878</v>
      </c>
      <c r="D1529" s="137"/>
      <c r="E1529" s="123">
        <v>11239741001</v>
      </c>
      <c r="F1529" s="71">
        <v>11231091001</v>
      </c>
      <c r="G1529" s="312" t="s">
        <v>1069</v>
      </c>
      <c r="H1529" s="313"/>
      <c r="I1529" s="226" t="s">
        <v>115</v>
      </c>
      <c r="J1529" s="319">
        <v>10</v>
      </c>
      <c r="K1529" s="107">
        <v>25.854976612080002</v>
      </c>
      <c r="L1529" s="107">
        <f t="shared" si="390"/>
        <v>31.03</v>
      </c>
      <c r="M1529" s="105">
        <f t="shared" si="391"/>
        <v>0</v>
      </c>
      <c r="N1529" s="105">
        <f t="shared" si="392"/>
        <v>25.854976612080002</v>
      </c>
      <c r="O1529" s="105">
        <f t="shared" si="393"/>
        <v>0</v>
      </c>
      <c r="P1529" s="106">
        <f t="shared" si="394"/>
        <v>31.03</v>
      </c>
      <c r="Q1529" s="106">
        <f t="shared" si="395"/>
        <v>0</v>
      </c>
    </row>
    <row r="1530" spans="2:17" ht="14.45" customHeight="1">
      <c r="B1530" s="310"/>
      <c r="C1530" s="311" t="s">
        <v>878</v>
      </c>
      <c r="D1530" s="137"/>
      <c r="E1530" s="341"/>
      <c r="F1530" s="71">
        <v>11230001001</v>
      </c>
      <c r="G1530" s="312" t="s">
        <v>1070</v>
      </c>
      <c r="H1530" s="313"/>
      <c r="I1530" s="226" t="s">
        <v>115</v>
      </c>
      <c r="J1530" s="319">
        <v>5</v>
      </c>
      <c r="K1530" s="107">
        <v>11.555450880492291</v>
      </c>
      <c r="L1530" s="107">
        <f t="shared" si="390"/>
        <v>13.87</v>
      </c>
      <c r="M1530" s="105">
        <f t="shared" si="391"/>
        <v>0</v>
      </c>
      <c r="N1530" s="105">
        <f t="shared" si="392"/>
        <v>11.555450880492291</v>
      </c>
      <c r="O1530" s="105">
        <f t="shared" si="393"/>
        <v>0</v>
      </c>
      <c r="P1530" s="106">
        <f t="shared" si="394"/>
        <v>13.87</v>
      </c>
      <c r="Q1530" s="106">
        <f t="shared" si="395"/>
        <v>0</v>
      </c>
    </row>
    <row r="1531" spans="2:17" ht="14.45" customHeight="1">
      <c r="B1531" s="310"/>
      <c r="C1531" s="311" t="s">
        <v>878</v>
      </c>
      <c r="D1531" s="137"/>
      <c r="E1531" s="314"/>
      <c r="F1531" s="71">
        <v>11230021001</v>
      </c>
      <c r="G1531" s="312" t="s">
        <v>1071</v>
      </c>
      <c r="H1531" s="313"/>
      <c r="I1531" s="226" t="s">
        <v>115</v>
      </c>
      <c r="J1531" s="319">
        <v>5</v>
      </c>
      <c r="K1531" s="107">
        <v>13.913424747513986</v>
      </c>
      <c r="L1531" s="107">
        <f t="shared" si="390"/>
        <v>16.7</v>
      </c>
      <c r="M1531" s="105">
        <f t="shared" si="391"/>
        <v>0</v>
      </c>
      <c r="N1531" s="105">
        <f t="shared" si="392"/>
        <v>13.913424747513986</v>
      </c>
      <c r="O1531" s="105">
        <f t="shared" si="393"/>
        <v>0</v>
      </c>
      <c r="P1531" s="106">
        <f t="shared" si="394"/>
        <v>16.7</v>
      </c>
      <c r="Q1531" s="106">
        <f t="shared" si="395"/>
        <v>0</v>
      </c>
    </row>
    <row r="1532" spans="2:17" ht="14.45" customHeight="1">
      <c r="B1532" s="310"/>
      <c r="C1532" s="311" t="s">
        <v>878</v>
      </c>
      <c r="D1532" s="137"/>
      <c r="E1532" s="314"/>
      <c r="F1532" s="71">
        <v>11230061001</v>
      </c>
      <c r="G1532" s="312" t="s">
        <v>1072</v>
      </c>
      <c r="H1532" s="313"/>
      <c r="I1532" s="226" t="s">
        <v>115</v>
      </c>
      <c r="J1532" s="319">
        <v>5</v>
      </c>
      <c r="K1532" s="107">
        <v>16.285187935395456</v>
      </c>
      <c r="L1532" s="107">
        <f t="shared" si="390"/>
        <v>19.54</v>
      </c>
      <c r="M1532" s="105">
        <f t="shared" si="391"/>
        <v>0</v>
      </c>
      <c r="N1532" s="105">
        <f t="shared" si="392"/>
        <v>16.285187935395456</v>
      </c>
      <c r="O1532" s="105">
        <f t="shared" si="393"/>
        <v>0</v>
      </c>
      <c r="P1532" s="106">
        <f t="shared" si="394"/>
        <v>19.54</v>
      </c>
      <c r="Q1532" s="106">
        <f t="shared" si="395"/>
        <v>0</v>
      </c>
    </row>
    <row r="1533" spans="2:17" ht="14.45" customHeight="1">
      <c r="B1533" s="310"/>
      <c r="C1533" s="311"/>
      <c r="D1533" s="137"/>
      <c r="E1533" s="314"/>
      <c r="F1533" s="71"/>
      <c r="G1533" s="312"/>
      <c r="H1533" s="313"/>
      <c r="I1533" s="226"/>
      <c r="J1533" s="319"/>
      <c r="K1533" s="107"/>
      <c r="L1533" s="107"/>
      <c r="M1533" s="105"/>
      <c r="N1533" s="105"/>
      <c r="O1533" s="105"/>
      <c r="P1533" s="106"/>
      <c r="Q1533" s="106"/>
    </row>
    <row r="1534" spans="2:17" ht="14.45" customHeight="1">
      <c r="B1534" s="320"/>
      <c r="C1534" s="311" t="s">
        <v>878</v>
      </c>
      <c r="D1534" s="137"/>
      <c r="E1534" s="314"/>
      <c r="F1534" s="71">
        <v>11231441001</v>
      </c>
      <c r="G1534" s="312" t="s">
        <v>1073</v>
      </c>
      <c r="H1534" s="313"/>
      <c r="I1534" s="226" t="s">
        <v>115</v>
      </c>
      <c r="J1534" s="319">
        <v>20</v>
      </c>
      <c r="K1534" s="107">
        <v>2.8681787388334086</v>
      </c>
      <c r="L1534" s="107">
        <f t="shared" ref="L1534:L1541" si="396">ROUND((K1534*$C$3),2)</f>
        <v>3.44</v>
      </c>
      <c r="M1534" s="105">
        <f t="shared" ref="M1534:M1541" si="397">L1534*H1534</f>
        <v>0</v>
      </c>
      <c r="N1534" s="105">
        <f t="shared" ref="N1534:N1541" si="398">K1534*(1-$F$5-$F$7)*(1-$F$9)*(1+$F$11)</f>
        <v>2.8681787388334086</v>
      </c>
      <c r="O1534" s="105">
        <f t="shared" ref="O1534:O1541" si="399">N1534*H1534</f>
        <v>0</v>
      </c>
      <c r="P1534" s="106">
        <f t="shared" ref="P1534:P1541" si="400">ROUND((N1534*$C$3),2)</f>
        <v>3.44</v>
      </c>
      <c r="Q1534" s="106">
        <f t="shared" ref="Q1534:Q1541" si="401">P1534*H1534</f>
        <v>0</v>
      </c>
    </row>
    <row r="1535" spans="2:17" ht="14.45" customHeight="1">
      <c r="B1535" s="310"/>
      <c r="C1535" s="316" t="s">
        <v>878</v>
      </c>
      <c r="D1535" s="91" t="s">
        <v>23</v>
      </c>
      <c r="E1535" s="93">
        <v>11214841001</v>
      </c>
      <c r="F1535" s="93">
        <v>11326241001</v>
      </c>
      <c r="G1535" s="317" t="s">
        <v>1074</v>
      </c>
      <c r="H1535" s="313"/>
      <c r="I1535" s="283" t="s">
        <v>115</v>
      </c>
      <c r="J1535" s="321">
        <v>20</v>
      </c>
      <c r="K1535" s="96">
        <v>3.1577544768887043</v>
      </c>
      <c r="L1535" s="96">
        <f t="shared" si="396"/>
        <v>3.79</v>
      </c>
      <c r="M1535" s="98">
        <f t="shared" si="397"/>
        <v>0</v>
      </c>
      <c r="N1535" s="98">
        <f t="shared" si="398"/>
        <v>3.1577544768887043</v>
      </c>
      <c r="O1535" s="98">
        <f t="shared" si="399"/>
        <v>0</v>
      </c>
      <c r="P1535" s="99">
        <f t="shared" si="400"/>
        <v>3.79</v>
      </c>
      <c r="Q1535" s="99">
        <f t="shared" si="401"/>
        <v>0</v>
      </c>
    </row>
    <row r="1536" spans="2:17" ht="14.45" customHeight="1">
      <c r="B1536" s="310"/>
      <c r="C1536" s="311" t="s">
        <v>878</v>
      </c>
      <c r="D1536" s="137"/>
      <c r="E1536" s="123">
        <v>11215841001</v>
      </c>
      <c r="F1536" s="71">
        <v>11215841002</v>
      </c>
      <c r="G1536" s="312" t="s">
        <v>1075</v>
      </c>
      <c r="H1536" s="313"/>
      <c r="I1536" s="226" t="s">
        <v>115</v>
      </c>
      <c r="J1536" s="319">
        <v>20</v>
      </c>
      <c r="K1536" s="107">
        <v>7.1152895636444162</v>
      </c>
      <c r="L1536" s="107">
        <f t="shared" si="396"/>
        <v>8.5399999999999991</v>
      </c>
      <c r="M1536" s="105">
        <f t="shared" si="397"/>
        <v>0</v>
      </c>
      <c r="N1536" s="105">
        <f t="shared" si="398"/>
        <v>7.1152895636444162</v>
      </c>
      <c r="O1536" s="105">
        <f t="shared" si="399"/>
        <v>0</v>
      </c>
      <c r="P1536" s="106">
        <f t="shared" si="400"/>
        <v>8.5399999999999991</v>
      </c>
      <c r="Q1536" s="106">
        <f t="shared" si="401"/>
        <v>0</v>
      </c>
    </row>
    <row r="1537" spans="2:17" ht="14.45" customHeight="1">
      <c r="B1537" s="320"/>
      <c r="C1537" s="311" t="s">
        <v>878</v>
      </c>
      <c r="D1537" s="137"/>
      <c r="E1537" s="314"/>
      <c r="F1537" s="71">
        <v>11233441001</v>
      </c>
      <c r="G1537" s="312" t="s">
        <v>1076</v>
      </c>
      <c r="H1537" s="313"/>
      <c r="I1537" s="226" t="s">
        <v>115</v>
      </c>
      <c r="J1537" s="319">
        <v>20</v>
      </c>
      <c r="K1537" s="107">
        <v>7.9012808526516487</v>
      </c>
      <c r="L1537" s="107">
        <f t="shared" si="396"/>
        <v>9.48</v>
      </c>
      <c r="M1537" s="105">
        <f t="shared" si="397"/>
        <v>0</v>
      </c>
      <c r="N1537" s="105">
        <f t="shared" si="398"/>
        <v>7.9012808526516487</v>
      </c>
      <c r="O1537" s="105">
        <f t="shared" si="399"/>
        <v>0</v>
      </c>
      <c r="P1537" s="106">
        <f t="shared" si="400"/>
        <v>9.48</v>
      </c>
      <c r="Q1537" s="106">
        <f t="shared" si="401"/>
        <v>0</v>
      </c>
    </row>
    <row r="1538" spans="2:17" ht="14.45" customHeight="1">
      <c r="B1538" s="310"/>
      <c r="C1538" s="316" t="s">
        <v>878</v>
      </c>
      <c r="D1538" s="91" t="s">
        <v>23</v>
      </c>
      <c r="E1538" s="318"/>
      <c r="F1538" s="93">
        <v>11214941001</v>
      </c>
      <c r="G1538" s="317" t="s">
        <v>1077</v>
      </c>
      <c r="H1538" s="313"/>
      <c r="I1538" s="283" t="s">
        <v>115</v>
      </c>
      <c r="J1538" s="321">
        <v>20</v>
      </c>
      <c r="K1538" s="96">
        <v>8.8113760293968628</v>
      </c>
      <c r="L1538" s="96">
        <f t="shared" si="396"/>
        <v>10.57</v>
      </c>
      <c r="M1538" s="98">
        <f t="shared" si="397"/>
        <v>0</v>
      </c>
      <c r="N1538" s="98">
        <f t="shared" si="398"/>
        <v>8.8113760293968628</v>
      </c>
      <c r="O1538" s="98">
        <f t="shared" si="399"/>
        <v>0</v>
      </c>
      <c r="P1538" s="99">
        <f t="shared" si="400"/>
        <v>10.57</v>
      </c>
      <c r="Q1538" s="99">
        <f t="shared" si="401"/>
        <v>0</v>
      </c>
    </row>
    <row r="1539" spans="2:17" ht="14.45" customHeight="1">
      <c r="B1539" s="310"/>
      <c r="C1539" s="311" t="s">
        <v>878</v>
      </c>
      <c r="D1539" s="137"/>
      <c r="E1539" s="314"/>
      <c r="F1539" s="71">
        <v>11204741001</v>
      </c>
      <c r="G1539" s="312" t="s">
        <v>1078</v>
      </c>
      <c r="H1539" s="313"/>
      <c r="I1539" s="226" t="s">
        <v>115</v>
      </c>
      <c r="J1539" s="319">
        <v>10</v>
      </c>
      <c r="K1539" s="107">
        <v>19.373995807985281</v>
      </c>
      <c r="L1539" s="107">
        <f t="shared" si="396"/>
        <v>23.25</v>
      </c>
      <c r="M1539" s="105">
        <f t="shared" si="397"/>
        <v>0</v>
      </c>
      <c r="N1539" s="105">
        <f t="shared" si="398"/>
        <v>19.373995807985281</v>
      </c>
      <c r="O1539" s="105">
        <f t="shared" si="399"/>
        <v>0</v>
      </c>
      <c r="P1539" s="106">
        <f t="shared" si="400"/>
        <v>23.25</v>
      </c>
      <c r="Q1539" s="106">
        <f t="shared" si="401"/>
        <v>0</v>
      </c>
    </row>
    <row r="1540" spans="2:17" ht="14.45" customHeight="1">
      <c r="B1540" s="310"/>
      <c r="C1540" s="311" t="s">
        <v>878</v>
      </c>
      <c r="D1540" s="137"/>
      <c r="E1540" s="314"/>
      <c r="F1540" s="71">
        <v>11240471001</v>
      </c>
      <c r="G1540" s="312" t="s">
        <v>1079</v>
      </c>
      <c r="H1540" s="313"/>
      <c r="I1540" s="226" t="s">
        <v>115</v>
      </c>
      <c r="J1540" s="319">
        <v>10</v>
      </c>
      <c r="K1540" s="107">
        <v>37.948211006103556</v>
      </c>
      <c r="L1540" s="107">
        <f t="shared" si="396"/>
        <v>45.54</v>
      </c>
      <c r="M1540" s="105">
        <f t="shared" si="397"/>
        <v>0</v>
      </c>
      <c r="N1540" s="105">
        <f t="shared" si="398"/>
        <v>37.948211006103556</v>
      </c>
      <c r="O1540" s="105">
        <f t="shared" si="399"/>
        <v>0</v>
      </c>
      <c r="P1540" s="106">
        <f t="shared" si="400"/>
        <v>45.54</v>
      </c>
      <c r="Q1540" s="106">
        <f t="shared" si="401"/>
        <v>0</v>
      </c>
    </row>
    <row r="1541" spans="2:17" ht="14.45" customHeight="1">
      <c r="B1541" s="320"/>
      <c r="C1541" s="311" t="s">
        <v>878</v>
      </c>
      <c r="D1541" s="137"/>
      <c r="E1541" s="123">
        <v>11237841001</v>
      </c>
      <c r="F1541" s="71">
        <v>11230981001</v>
      </c>
      <c r="G1541" s="312" t="s">
        <v>1080</v>
      </c>
      <c r="H1541" s="313"/>
      <c r="I1541" s="226" t="s">
        <v>115</v>
      </c>
      <c r="J1541" s="319">
        <v>10</v>
      </c>
      <c r="K1541" s="107">
        <v>43.739725767209471</v>
      </c>
      <c r="L1541" s="107">
        <f t="shared" si="396"/>
        <v>52.49</v>
      </c>
      <c r="M1541" s="105">
        <f t="shared" si="397"/>
        <v>0</v>
      </c>
      <c r="N1541" s="105">
        <f t="shared" si="398"/>
        <v>43.739725767209471</v>
      </c>
      <c r="O1541" s="105">
        <f t="shared" si="399"/>
        <v>0</v>
      </c>
      <c r="P1541" s="106">
        <f t="shared" si="400"/>
        <v>52.49</v>
      </c>
      <c r="Q1541" s="106">
        <f t="shared" si="401"/>
        <v>0</v>
      </c>
    </row>
    <row r="1542" spans="2:17" ht="14.45" customHeight="1">
      <c r="B1542" s="320"/>
      <c r="C1542" s="311"/>
      <c r="D1542" s="137"/>
      <c r="E1542" s="123"/>
      <c r="F1542" s="71"/>
      <c r="G1542" s="312"/>
      <c r="H1542" s="313"/>
      <c r="I1542" s="226"/>
      <c r="J1542" s="319"/>
      <c r="K1542" s="107"/>
      <c r="L1542" s="107"/>
      <c r="M1542" s="105"/>
      <c r="N1542" s="105"/>
      <c r="O1542" s="105"/>
      <c r="P1542" s="106"/>
      <c r="Q1542" s="106"/>
    </row>
    <row r="1543" spans="2:17" ht="14.45" customHeight="1">
      <c r="B1543" s="320"/>
      <c r="C1543" s="311" t="s">
        <v>878</v>
      </c>
      <c r="D1543" s="137"/>
      <c r="E1543" s="314"/>
      <c r="F1543" s="71">
        <v>11231541001</v>
      </c>
      <c r="G1543" s="312" t="s">
        <v>1081</v>
      </c>
      <c r="H1543" s="313"/>
      <c r="I1543" s="226" t="s">
        <v>115</v>
      </c>
      <c r="J1543" s="319">
        <v>20</v>
      </c>
      <c r="K1543" s="107">
        <v>2.8681787388334086</v>
      </c>
      <c r="L1543" s="107">
        <f t="shared" ref="L1543:L1550" si="402">ROUND((K1543*$C$3),2)</f>
        <v>3.44</v>
      </c>
      <c r="M1543" s="105">
        <f t="shared" ref="M1543:M1550" si="403">L1543*H1543</f>
        <v>0</v>
      </c>
      <c r="N1543" s="105">
        <f t="shared" ref="N1543:N1550" si="404">K1543*(1-$F$5-$F$7)*(1-$F$9)*(1+$F$11)</f>
        <v>2.8681787388334086</v>
      </c>
      <c r="O1543" s="105">
        <f t="shared" ref="O1543:O1550" si="405">N1543*H1543</f>
        <v>0</v>
      </c>
      <c r="P1543" s="106">
        <f t="shared" ref="P1543:P1550" si="406">ROUND((N1543*$C$3),2)</f>
        <v>3.44</v>
      </c>
      <c r="Q1543" s="106">
        <f t="shared" ref="Q1543:Q1550" si="407">P1543*H1543</f>
        <v>0</v>
      </c>
    </row>
    <row r="1544" spans="2:17" ht="14.45" customHeight="1">
      <c r="B1544" s="93"/>
      <c r="C1544" s="316" t="s">
        <v>878</v>
      </c>
      <c r="D1544" s="91" t="s">
        <v>23</v>
      </c>
      <c r="E1544" s="122">
        <v>11215041001</v>
      </c>
      <c r="F1544" s="93">
        <v>11326251001</v>
      </c>
      <c r="G1544" s="317" t="s">
        <v>1082</v>
      </c>
      <c r="H1544" s="313"/>
      <c r="I1544" s="283" t="s">
        <v>115</v>
      </c>
      <c r="J1544" s="321">
        <v>20</v>
      </c>
      <c r="K1544" s="96">
        <v>3.1577544768887043</v>
      </c>
      <c r="L1544" s="96">
        <f t="shared" si="402"/>
        <v>3.79</v>
      </c>
      <c r="M1544" s="98">
        <f t="shared" si="403"/>
        <v>0</v>
      </c>
      <c r="N1544" s="98">
        <f t="shared" si="404"/>
        <v>3.1577544768887043</v>
      </c>
      <c r="O1544" s="98">
        <f t="shared" si="405"/>
        <v>0</v>
      </c>
      <c r="P1544" s="99">
        <f t="shared" si="406"/>
        <v>3.79</v>
      </c>
      <c r="Q1544" s="99">
        <f t="shared" si="407"/>
        <v>0</v>
      </c>
    </row>
    <row r="1545" spans="2:17" ht="14.45" customHeight="1">
      <c r="B1545" s="310"/>
      <c r="C1545" s="311" t="s">
        <v>878</v>
      </c>
      <c r="D1545" s="137"/>
      <c r="E1545" s="123">
        <v>11215741001</v>
      </c>
      <c r="F1545" s="71">
        <v>11215741002</v>
      </c>
      <c r="G1545" s="312" t="s">
        <v>1083</v>
      </c>
      <c r="H1545" s="313"/>
      <c r="I1545" s="226" t="s">
        <v>115</v>
      </c>
      <c r="J1545" s="319">
        <v>20</v>
      </c>
      <c r="K1545" s="107">
        <v>7.1152895636444162</v>
      </c>
      <c r="L1545" s="107">
        <f t="shared" si="402"/>
        <v>8.5399999999999991</v>
      </c>
      <c r="M1545" s="105">
        <f t="shared" si="403"/>
        <v>0</v>
      </c>
      <c r="N1545" s="105">
        <f t="shared" si="404"/>
        <v>7.1152895636444162</v>
      </c>
      <c r="O1545" s="105">
        <f t="shared" si="405"/>
        <v>0</v>
      </c>
      <c r="P1545" s="106">
        <f t="shared" si="406"/>
        <v>8.5399999999999991</v>
      </c>
      <c r="Q1545" s="106">
        <f t="shared" si="407"/>
        <v>0</v>
      </c>
    </row>
    <row r="1546" spans="2:17" ht="14.45" customHeight="1">
      <c r="B1546" s="320"/>
      <c r="C1546" s="311" t="s">
        <v>878</v>
      </c>
      <c r="D1546" s="137"/>
      <c r="E1546" s="314"/>
      <c r="F1546" s="71">
        <v>11233541001</v>
      </c>
      <c r="G1546" s="312" t="s">
        <v>1084</v>
      </c>
      <c r="H1546" s="313"/>
      <c r="I1546" s="226" t="s">
        <v>115</v>
      </c>
      <c r="J1546" s="319">
        <v>20</v>
      </c>
      <c r="K1546" s="107">
        <v>7.9012808526516487</v>
      </c>
      <c r="L1546" s="107">
        <f t="shared" si="402"/>
        <v>9.48</v>
      </c>
      <c r="M1546" s="105">
        <f t="shared" si="403"/>
        <v>0</v>
      </c>
      <c r="N1546" s="105">
        <f t="shared" si="404"/>
        <v>7.9012808526516487</v>
      </c>
      <c r="O1546" s="105">
        <f t="shared" si="405"/>
        <v>0</v>
      </c>
      <c r="P1546" s="106">
        <f t="shared" si="406"/>
        <v>9.48</v>
      </c>
      <c r="Q1546" s="106">
        <f t="shared" si="407"/>
        <v>0</v>
      </c>
    </row>
    <row r="1547" spans="2:17" ht="14.45" customHeight="1">
      <c r="B1547" s="310"/>
      <c r="C1547" s="316" t="s">
        <v>878</v>
      </c>
      <c r="D1547" s="91" t="s">
        <v>23</v>
      </c>
      <c r="E1547" s="318"/>
      <c r="F1547" s="93">
        <v>11215141001</v>
      </c>
      <c r="G1547" s="317" t="s">
        <v>1085</v>
      </c>
      <c r="H1547" s="313"/>
      <c r="I1547" s="283" t="s">
        <v>115</v>
      </c>
      <c r="J1547" s="321">
        <v>20</v>
      </c>
      <c r="K1547" s="96">
        <v>8.8113760293968628</v>
      </c>
      <c r="L1547" s="96">
        <f t="shared" si="402"/>
        <v>10.57</v>
      </c>
      <c r="M1547" s="98">
        <f t="shared" si="403"/>
        <v>0</v>
      </c>
      <c r="N1547" s="98">
        <f t="shared" si="404"/>
        <v>8.8113760293968628</v>
      </c>
      <c r="O1547" s="98">
        <f t="shared" si="405"/>
        <v>0</v>
      </c>
      <c r="P1547" s="99">
        <f t="shared" si="406"/>
        <v>10.57</v>
      </c>
      <c r="Q1547" s="99">
        <f t="shared" si="407"/>
        <v>0</v>
      </c>
    </row>
    <row r="1548" spans="2:17" ht="14.45" customHeight="1">
      <c r="B1548" s="310"/>
      <c r="C1548" s="311" t="s">
        <v>878</v>
      </c>
      <c r="D1548" s="137"/>
      <c r="E1548" s="314"/>
      <c r="F1548" s="71">
        <v>11204641001</v>
      </c>
      <c r="G1548" s="312" t="s">
        <v>1086</v>
      </c>
      <c r="H1548" s="313"/>
      <c r="I1548" s="226" t="s">
        <v>115</v>
      </c>
      <c r="J1548" s="319">
        <v>10</v>
      </c>
      <c r="K1548" s="107">
        <v>19.373995807985281</v>
      </c>
      <c r="L1548" s="107">
        <f t="shared" si="402"/>
        <v>23.25</v>
      </c>
      <c r="M1548" s="105">
        <f t="shared" si="403"/>
        <v>0</v>
      </c>
      <c r="N1548" s="105">
        <f t="shared" si="404"/>
        <v>19.373995807985281</v>
      </c>
      <c r="O1548" s="105">
        <f t="shared" si="405"/>
        <v>0</v>
      </c>
      <c r="P1548" s="106">
        <f t="shared" si="406"/>
        <v>23.25</v>
      </c>
      <c r="Q1548" s="106">
        <f t="shared" si="407"/>
        <v>0</v>
      </c>
    </row>
    <row r="1549" spans="2:17" ht="14.45" customHeight="1">
      <c r="B1549" s="310"/>
      <c r="C1549" s="311" t="s">
        <v>878</v>
      </c>
      <c r="D1549" s="137"/>
      <c r="E1549" s="314"/>
      <c r="F1549" s="71">
        <v>11240481001</v>
      </c>
      <c r="G1549" s="312" t="s">
        <v>1087</v>
      </c>
      <c r="H1549" s="313"/>
      <c r="I1549" s="226" t="s">
        <v>115</v>
      </c>
      <c r="J1549" s="319">
        <v>10</v>
      </c>
      <c r="K1549" s="107">
        <v>38.968620749726981</v>
      </c>
      <c r="L1549" s="107">
        <f t="shared" si="402"/>
        <v>46.76</v>
      </c>
      <c r="M1549" s="105">
        <f t="shared" si="403"/>
        <v>0</v>
      </c>
      <c r="N1549" s="105">
        <f t="shared" si="404"/>
        <v>38.968620749726981</v>
      </c>
      <c r="O1549" s="105">
        <f t="shared" si="405"/>
        <v>0</v>
      </c>
      <c r="P1549" s="106">
        <f t="shared" si="406"/>
        <v>46.76</v>
      </c>
      <c r="Q1549" s="106">
        <f t="shared" si="407"/>
        <v>0</v>
      </c>
    </row>
    <row r="1550" spans="2:17" ht="14.45" customHeight="1">
      <c r="B1550" s="302"/>
      <c r="C1550" s="311" t="s">
        <v>878</v>
      </c>
      <c r="D1550" s="137"/>
      <c r="E1550" s="123">
        <v>11237941001</v>
      </c>
      <c r="F1550" s="71">
        <v>11230991001</v>
      </c>
      <c r="G1550" s="312" t="s">
        <v>1088</v>
      </c>
      <c r="H1550" s="313"/>
      <c r="I1550" s="226" t="s">
        <v>115</v>
      </c>
      <c r="J1550" s="319">
        <v>10</v>
      </c>
      <c r="K1550" s="107">
        <v>46.580325864323328</v>
      </c>
      <c r="L1550" s="107">
        <f t="shared" si="402"/>
        <v>55.9</v>
      </c>
      <c r="M1550" s="105">
        <f t="shared" si="403"/>
        <v>0</v>
      </c>
      <c r="N1550" s="105">
        <f t="shared" si="404"/>
        <v>46.580325864323328</v>
      </c>
      <c r="O1550" s="105">
        <f t="shared" si="405"/>
        <v>0</v>
      </c>
      <c r="P1550" s="106">
        <f t="shared" si="406"/>
        <v>55.9</v>
      </c>
      <c r="Q1550" s="106">
        <f t="shared" si="407"/>
        <v>0</v>
      </c>
    </row>
    <row r="1551" spans="2:17" ht="14.45" customHeight="1">
      <c r="B1551" s="302"/>
      <c r="C1551" s="311"/>
      <c r="D1551" s="137"/>
      <c r="E1551" s="123"/>
      <c r="F1551" s="71"/>
      <c r="G1551" s="312"/>
      <c r="H1551" s="313"/>
      <c r="I1551" s="226"/>
      <c r="J1551" s="319"/>
      <c r="K1551" s="107"/>
      <c r="L1551" s="107"/>
      <c r="M1551" s="105"/>
      <c r="N1551" s="105"/>
      <c r="O1551" s="105"/>
      <c r="P1551" s="106"/>
      <c r="Q1551" s="106"/>
    </row>
    <row r="1552" spans="2:17" ht="14.45" customHeight="1">
      <c r="B1552" s="310"/>
      <c r="C1552" s="316" t="s">
        <v>878</v>
      </c>
      <c r="D1552" s="91" t="s">
        <v>23</v>
      </c>
      <c r="E1552" s="318"/>
      <c r="F1552" s="93">
        <v>11210391001</v>
      </c>
      <c r="G1552" s="317" t="s">
        <v>1089</v>
      </c>
      <c r="H1552" s="313"/>
      <c r="I1552" s="283" t="s">
        <v>115</v>
      </c>
      <c r="J1552" s="321">
        <v>20</v>
      </c>
      <c r="K1552" s="96">
        <v>9.1009517674521607</v>
      </c>
      <c r="L1552" s="96">
        <f t="shared" ref="L1552:L1557" si="408">ROUND((K1552*$C$3),2)</f>
        <v>10.92</v>
      </c>
      <c r="M1552" s="98">
        <f t="shared" ref="M1552:M1557" si="409">L1552*H1552</f>
        <v>0</v>
      </c>
      <c r="N1552" s="98">
        <f t="shared" ref="N1552:N1557" si="410">K1552*(1-$F$5-$F$7)*(1-$F$9)*(1+$F$11)</f>
        <v>9.1009517674521607</v>
      </c>
      <c r="O1552" s="98">
        <f t="shared" ref="O1552:O1557" si="411">N1552*H1552</f>
        <v>0</v>
      </c>
      <c r="P1552" s="99">
        <f t="shared" ref="P1552:P1557" si="412">ROUND((N1552*$C$3),2)</f>
        <v>10.92</v>
      </c>
      <c r="Q1552" s="99">
        <f t="shared" ref="Q1552:Q1557" si="413">P1552*H1552</f>
        <v>0</v>
      </c>
    </row>
    <row r="1553" spans="2:17" ht="14.45" customHeight="1">
      <c r="B1553" s="310"/>
      <c r="C1553" s="311" t="s">
        <v>878</v>
      </c>
      <c r="D1553" s="137"/>
      <c r="E1553" s="314"/>
      <c r="F1553" s="71">
        <v>11230791001</v>
      </c>
      <c r="G1553" s="312" t="s">
        <v>1090</v>
      </c>
      <c r="H1553" s="313"/>
      <c r="I1553" s="226" t="s">
        <v>115</v>
      </c>
      <c r="J1553" s="319">
        <v>20</v>
      </c>
      <c r="K1553" s="107">
        <v>11.638186805650944</v>
      </c>
      <c r="L1553" s="107">
        <f t="shared" si="408"/>
        <v>13.97</v>
      </c>
      <c r="M1553" s="105">
        <f t="shared" si="409"/>
        <v>0</v>
      </c>
      <c r="N1553" s="105">
        <f t="shared" si="410"/>
        <v>11.638186805650944</v>
      </c>
      <c r="O1553" s="105">
        <f t="shared" si="411"/>
        <v>0</v>
      </c>
      <c r="P1553" s="106">
        <f t="shared" si="412"/>
        <v>13.97</v>
      </c>
      <c r="Q1553" s="106">
        <f t="shared" si="413"/>
        <v>0</v>
      </c>
    </row>
    <row r="1554" spans="2:17" ht="14.45" customHeight="1">
      <c r="B1554" s="320"/>
      <c r="C1554" s="311" t="s">
        <v>878</v>
      </c>
      <c r="D1554" s="137"/>
      <c r="E1554" s="314"/>
      <c r="F1554" s="71">
        <v>11233641001</v>
      </c>
      <c r="G1554" s="312" t="s">
        <v>1091</v>
      </c>
      <c r="H1554" s="313"/>
      <c r="I1554" s="226" t="s">
        <v>115</v>
      </c>
      <c r="J1554" s="319">
        <v>20</v>
      </c>
      <c r="K1554" s="107">
        <v>13.775531538916223</v>
      </c>
      <c r="L1554" s="107">
        <f t="shared" si="408"/>
        <v>16.53</v>
      </c>
      <c r="M1554" s="105">
        <f t="shared" si="409"/>
        <v>0</v>
      </c>
      <c r="N1554" s="105">
        <f t="shared" si="410"/>
        <v>13.775531538916223</v>
      </c>
      <c r="O1554" s="105">
        <f t="shared" si="411"/>
        <v>0</v>
      </c>
      <c r="P1554" s="106">
        <f t="shared" si="412"/>
        <v>16.53</v>
      </c>
      <c r="Q1554" s="106">
        <f t="shared" si="413"/>
        <v>0</v>
      </c>
    </row>
    <row r="1555" spans="2:17" ht="14.45" customHeight="1">
      <c r="B1555" s="334"/>
      <c r="C1555" s="334" t="s">
        <v>878</v>
      </c>
      <c r="D1555" s="91" t="s">
        <v>23</v>
      </c>
      <c r="E1555" s="342">
        <v>11215341003</v>
      </c>
      <c r="F1555" s="149">
        <v>11215341004</v>
      </c>
      <c r="G1555" s="335" t="s">
        <v>1092</v>
      </c>
      <c r="H1555" s="313"/>
      <c r="I1555" s="343" t="s">
        <v>115</v>
      </c>
      <c r="J1555" s="344">
        <v>20</v>
      </c>
      <c r="K1555" s="96">
        <v>16.147294726797696</v>
      </c>
      <c r="L1555" s="96">
        <f t="shared" si="408"/>
        <v>19.38</v>
      </c>
      <c r="M1555" s="345">
        <f t="shared" si="409"/>
        <v>0</v>
      </c>
      <c r="N1555" s="345">
        <f t="shared" si="410"/>
        <v>16.147294726797696</v>
      </c>
      <c r="O1555" s="345">
        <f t="shared" si="411"/>
        <v>0</v>
      </c>
      <c r="P1555" s="99">
        <f t="shared" si="412"/>
        <v>19.38</v>
      </c>
      <c r="Q1555" s="99">
        <f t="shared" si="413"/>
        <v>0</v>
      </c>
    </row>
    <row r="1556" spans="2:17" ht="14.45" customHeight="1">
      <c r="B1556" s="310"/>
      <c r="C1556" s="311" t="s">
        <v>878</v>
      </c>
      <c r="D1556" s="137"/>
      <c r="E1556" s="314"/>
      <c r="F1556" s="71">
        <v>11206341001</v>
      </c>
      <c r="G1556" s="312" t="s">
        <v>1093</v>
      </c>
      <c r="H1556" s="313"/>
      <c r="I1556" s="226" t="s">
        <v>115</v>
      </c>
      <c r="J1556" s="319">
        <v>20</v>
      </c>
      <c r="K1556" s="107">
        <v>40.182080985387266</v>
      </c>
      <c r="L1556" s="107">
        <f t="shared" si="408"/>
        <v>48.22</v>
      </c>
      <c r="M1556" s="105">
        <f t="shared" si="409"/>
        <v>0</v>
      </c>
      <c r="N1556" s="105">
        <f t="shared" si="410"/>
        <v>40.182080985387266</v>
      </c>
      <c r="O1556" s="105">
        <f t="shared" si="411"/>
        <v>0</v>
      </c>
      <c r="P1556" s="106">
        <f t="shared" si="412"/>
        <v>48.22</v>
      </c>
      <c r="Q1556" s="106">
        <f t="shared" si="413"/>
        <v>0</v>
      </c>
    </row>
    <row r="1557" spans="2:17" ht="14.45" customHeight="1">
      <c r="B1557" s="320"/>
      <c r="C1557" s="311" t="s">
        <v>878</v>
      </c>
      <c r="D1557" s="137"/>
      <c r="E1557" s="123">
        <v>11240491001</v>
      </c>
      <c r="F1557" s="71">
        <v>11240791001</v>
      </c>
      <c r="G1557" s="312" t="s">
        <v>1094</v>
      </c>
      <c r="H1557" s="313"/>
      <c r="I1557" s="226" t="s">
        <v>115</v>
      </c>
      <c r="J1557" s="319">
        <v>10</v>
      </c>
      <c r="K1557" s="107">
        <v>84.90084853364084</v>
      </c>
      <c r="L1557" s="107">
        <f t="shared" si="408"/>
        <v>101.88</v>
      </c>
      <c r="M1557" s="105">
        <f t="shared" si="409"/>
        <v>0</v>
      </c>
      <c r="N1557" s="105">
        <f t="shared" si="410"/>
        <v>84.90084853364084</v>
      </c>
      <c r="O1557" s="105">
        <f t="shared" si="411"/>
        <v>0</v>
      </c>
      <c r="P1557" s="106">
        <f t="shared" si="412"/>
        <v>101.88</v>
      </c>
      <c r="Q1557" s="106">
        <f t="shared" si="413"/>
        <v>0</v>
      </c>
    </row>
    <row r="1558" spans="2:17" ht="14.45" customHeight="1">
      <c r="B1558" s="320"/>
      <c r="C1558" s="311"/>
      <c r="D1558" s="137"/>
      <c r="E1558" s="123"/>
      <c r="F1558" s="71"/>
      <c r="G1558" s="312"/>
      <c r="H1558" s="313"/>
      <c r="I1558" s="226"/>
      <c r="J1558" s="319"/>
      <c r="K1558" s="107"/>
      <c r="L1558" s="107"/>
      <c r="M1558" s="105"/>
      <c r="N1558" s="105"/>
      <c r="O1558" s="105"/>
      <c r="P1558" s="106"/>
      <c r="Q1558" s="106"/>
    </row>
    <row r="1559" spans="2:17" ht="14.45" customHeight="1">
      <c r="B1559" s="320"/>
      <c r="C1559" s="311" t="s">
        <v>878</v>
      </c>
      <c r="D1559" s="137"/>
      <c r="E1559" s="314"/>
      <c r="F1559" s="71">
        <v>11233741001</v>
      </c>
      <c r="G1559" s="312" t="s">
        <v>1095</v>
      </c>
      <c r="H1559" s="313"/>
      <c r="I1559" s="226" t="s">
        <v>115</v>
      </c>
      <c r="J1559" s="319">
        <v>20</v>
      </c>
      <c r="K1559" s="107">
        <v>14.065107276971519</v>
      </c>
      <c r="L1559" s="107">
        <f>ROUND((K1559*$C$3),2)</f>
        <v>16.88</v>
      </c>
      <c r="M1559" s="105">
        <f>L1559*H1559</f>
        <v>0</v>
      </c>
      <c r="N1559" s="105">
        <f>K1559*(1-$F$5-$F$7)*(1-$F$9)*(1+$F$11)</f>
        <v>14.065107276971519</v>
      </c>
      <c r="O1559" s="105">
        <f>N1559*H1559</f>
        <v>0</v>
      </c>
      <c r="P1559" s="106">
        <f>ROUND((N1559*$C$3),2)</f>
        <v>16.88</v>
      </c>
      <c r="Q1559" s="106">
        <f>P1559*H1559</f>
        <v>0</v>
      </c>
    </row>
    <row r="1560" spans="2:17" ht="14.45" customHeight="1">
      <c r="B1560" s="310"/>
      <c r="C1560" s="316" t="s">
        <v>878</v>
      </c>
      <c r="D1560" s="91" t="s">
        <v>23</v>
      </c>
      <c r="E1560" s="318"/>
      <c r="F1560" s="93">
        <v>11215941001</v>
      </c>
      <c r="G1560" s="317" t="s">
        <v>1096</v>
      </c>
      <c r="H1560" s="313"/>
      <c r="I1560" s="283" t="s">
        <v>115</v>
      </c>
      <c r="J1560" s="321">
        <v>20</v>
      </c>
      <c r="K1560" s="96">
        <v>16.933286015804928</v>
      </c>
      <c r="L1560" s="96">
        <f>ROUND((K1560*$C$3),2)</f>
        <v>20.32</v>
      </c>
      <c r="M1560" s="98">
        <f>L1560*H1560</f>
        <v>0</v>
      </c>
      <c r="N1560" s="98">
        <f>K1560*(1-$F$5-$F$7)*(1-$F$9)*(1+$F$11)</f>
        <v>16.933286015804928</v>
      </c>
      <c r="O1560" s="98">
        <f>N1560*H1560</f>
        <v>0</v>
      </c>
      <c r="P1560" s="99">
        <f>ROUND((N1560*$C$3),2)</f>
        <v>20.32</v>
      </c>
      <c r="Q1560" s="99">
        <f>P1560*H1560</f>
        <v>0</v>
      </c>
    </row>
    <row r="1561" spans="2:17" ht="14.45" customHeight="1">
      <c r="B1561" s="310"/>
      <c r="C1561" s="316"/>
      <c r="D1561" s="137"/>
      <c r="E1561" s="318"/>
      <c r="F1561" s="93"/>
      <c r="G1561" s="317"/>
      <c r="H1561" s="313"/>
      <c r="I1561" s="283"/>
      <c r="J1561" s="321"/>
      <c r="K1561" s="96"/>
      <c r="L1561" s="96"/>
      <c r="M1561" s="98"/>
      <c r="N1561" s="98"/>
      <c r="O1561" s="98"/>
      <c r="P1561" s="99"/>
      <c r="Q1561" s="99"/>
    </row>
    <row r="1562" spans="2:17" ht="14.45" customHeight="1">
      <c r="B1562" s="310"/>
      <c r="C1562" s="311" t="s">
        <v>878</v>
      </c>
      <c r="D1562" s="137"/>
      <c r="E1562" s="314"/>
      <c r="F1562" s="71">
        <v>11216041001</v>
      </c>
      <c r="G1562" s="312" t="s">
        <v>1097</v>
      </c>
      <c r="H1562" s="313"/>
      <c r="I1562" s="226" t="s">
        <v>115</v>
      </c>
      <c r="J1562" s="319">
        <v>12</v>
      </c>
      <c r="K1562" s="107">
        <v>7.1152895636444162</v>
      </c>
      <c r="L1562" s="107">
        <f>ROUND((K1562*$C$3),2)</f>
        <v>8.5399999999999991</v>
      </c>
      <c r="M1562" s="105">
        <f>L1562*H1562</f>
        <v>0</v>
      </c>
      <c r="N1562" s="105">
        <f>K1562*(1-$F$5-$F$7)*(1-$F$9)*(1+$F$11)</f>
        <v>7.1152895636444162</v>
      </c>
      <c r="O1562" s="105">
        <f>N1562*H1562</f>
        <v>0</v>
      </c>
      <c r="P1562" s="106">
        <f>ROUND((N1562*$C$3),2)</f>
        <v>8.5399999999999991</v>
      </c>
      <c r="Q1562" s="106">
        <f>P1562*H1562</f>
        <v>0</v>
      </c>
    </row>
    <row r="1563" spans="2:17" ht="14.45" customHeight="1">
      <c r="B1563" s="310"/>
      <c r="C1563" s="316" t="s">
        <v>878</v>
      </c>
      <c r="D1563" s="91" t="s">
        <v>23</v>
      </c>
      <c r="E1563" s="318"/>
      <c r="F1563" s="93">
        <v>11216141001</v>
      </c>
      <c r="G1563" s="317" t="s">
        <v>1098</v>
      </c>
      <c r="H1563" s="313"/>
      <c r="I1563" s="283" t="s">
        <v>115</v>
      </c>
      <c r="J1563" s="321">
        <v>18</v>
      </c>
      <c r="K1563" s="96">
        <v>7.3221293765410556</v>
      </c>
      <c r="L1563" s="96">
        <f>ROUND((K1563*$C$3),2)</f>
        <v>8.7899999999999991</v>
      </c>
      <c r="M1563" s="98">
        <f>L1563*H1563</f>
        <v>0</v>
      </c>
      <c r="N1563" s="98">
        <f>K1563*(1-$F$5-$F$7)*(1-$F$9)*(1+$F$11)</f>
        <v>7.3221293765410556</v>
      </c>
      <c r="O1563" s="98">
        <f>N1563*H1563</f>
        <v>0</v>
      </c>
      <c r="P1563" s="99">
        <f>ROUND((N1563*$C$3),2)</f>
        <v>8.7899999999999991</v>
      </c>
      <c r="Q1563" s="99">
        <f>P1563*H1563</f>
        <v>0</v>
      </c>
    </row>
    <row r="1564" spans="2:17" ht="14.45" customHeight="1">
      <c r="B1564" s="310"/>
      <c r="C1564" s="311" t="s">
        <v>878</v>
      </c>
      <c r="D1564" s="137"/>
      <c r="E1564" s="314"/>
      <c r="F1564" s="71">
        <v>11216241001</v>
      </c>
      <c r="G1564" s="312" t="s">
        <v>1099</v>
      </c>
      <c r="H1564" s="313"/>
      <c r="I1564" s="226" t="s">
        <v>115</v>
      </c>
      <c r="J1564" s="319">
        <v>12</v>
      </c>
      <c r="K1564" s="107">
        <v>7.5289691894376958</v>
      </c>
      <c r="L1564" s="107">
        <f>ROUND((K1564*$C$3),2)</f>
        <v>9.0299999999999994</v>
      </c>
      <c r="M1564" s="105">
        <f>L1564*H1564</f>
        <v>0</v>
      </c>
      <c r="N1564" s="105">
        <f>K1564*(1-$F$5-$F$7)*(1-$F$9)*(1+$F$11)</f>
        <v>7.5289691894376958</v>
      </c>
      <c r="O1564" s="105">
        <f>N1564*H1564</f>
        <v>0</v>
      </c>
      <c r="P1564" s="106">
        <f>ROUND((N1564*$C$3),2)</f>
        <v>9.0299999999999994</v>
      </c>
      <c r="Q1564" s="106">
        <f>P1564*H1564</f>
        <v>0</v>
      </c>
    </row>
    <row r="1565" spans="2:17" ht="14.45" customHeight="1">
      <c r="B1565" s="310"/>
      <c r="C1565" s="311"/>
      <c r="D1565" s="137"/>
      <c r="E1565" s="314"/>
      <c r="F1565" s="71"/>
      <c r="G1565" s="312"/>
      <c r="H1565" s="313"/>
      <c r="I1565" s="226"/>
      <c r="J1565" s="319"/>
      <c r="K1565" s="107"/>
      <c r="L1565" s="107"/>
      <c r="M1565" s="105"/>
      <c r="N1565" s="105"/>
      <c r="O1565" s="105"/>
      <c r="P1565" s="106"/>
      <c r="Q1565" s="106"/>
    </row>
    <row r="1566" spans="2:17" ht="14.45" customHeight="1">
      <c r="B1566" s="310"/>
      <c r="C1566" s="311" t="s">
        <v>878</v>
      </c>
      <c r="D1566" s="137"/>
      <c r="E1566" s="314"/>
      <c r="F1566" s="71">
        <v>11229341001</v>
      </c>
      <c r="G1566" s="312" t="s">
        <v>1100</v>
      </c>
      <c r="H1566" s="313"/>
      <c r="I1566" s="226" t="s">
        <v>115</v>
      </c>
      <c r="J1566" s="319">
        <v>10</v>
      </c>
      <c r="K1566" s="107">
        <v>8.9768478797141764</v>
      </c>
      <c r="L1566" s="107">
        <f>ROUND((K1566*$C$3),2)</f>
        <v>10.77</v>
      </c>
      <c r="M1566" s="105">
        <f>L1566*H1566</f>
        <v>0</v>
      </c>
      <c r="N1566" s="105">
        <f>K1566*(1-$F$5-$F$7)*(1-$F$9)*(1+$F$11)</f>
        <v>8.9768478797141764</v>
      </c>
      <c r="O1566" s="105">
        <f>N1566*H1566</f>
        <v>0</v>
      </c>
      <c r="P1566" s="106">
        <f>ROUND((N1566*$C$3),2)</f>
        <v>10.77</v>
      </c>
      <c r="Q1566" s="106">
        <f>P1566*H1566</f>
        <v>0</v>
      </c>
    </row>
    <row r="1567" spans="2:17" ht="14.45" customHeight="1">
      <c r="B1567" s="310"/>
      <c r="C1567" s="316" t="s">
        <v>878</v>
      </c>
      <c r="D1567" s="91" t="s">
        <v>23</v>
      </c>
      <c r="E1567" s="318"/>
      <c r="F1567" s="93">
        <v>11216341001</v>
      </c>
      <c r="G1567" s="317" t="s">
        <v>1101</v>
      </c>
      <c r="H1567" s="313"/>
      <c r="I1567" s="283" t="s">
        <v>115</v>
      </c>
      <c r="J1567" s="321">
        <v>26</v>
      </c>
      <c r="K1567" s="96">
        <v>7.5289691894376958</v>
      </c>
      <c r="L1567" s="96">
        <f>ROUND((K1567*$C$3),2)</f>
        <v>9.0299999999999994</v>
      </c>
      <c r="M1567" s="98">
        <f>L1567*H1567</f>
        <v>0</v>
      </c>
      <c r="N1567" s="98">
        <f>K1567*(1-$F$5-$F$7)*(1-$F$9)*(1+$F$11)</f>
        <v>7.5289691894376958</v>
      </c>
      <c r="O1567" s="98">
        <f>N1567*H1567</f>
        <v>0</v>
      </c>
      <c r="P1567" s="99">
        <f>ROUND((N1567*$C$3),2)</f>
        <v>9.0299999999999994</v>
      </c>
      <c r="Q1567" s="99">
        <f>P1567*H1567</f>
        <v>0</v>
      </c>
    </row>
    <row r="1568" spans="2:17" ht="14.45" customHeight="1">
      <c r="B1568" s="310"/>
      <c r="C1568" s="316" t="s">
        <v>878</v>
      </c>
      <c r="D1568" s="91" t="s">
        <v>23</v>
      </c>
      <c r="E1568" s="318"/>
      <c r="F1568" s="93">
        <v>11216441001</v>
      </c>
      <c r="G1568" s="317" t="s">
        <v>1102</v>
      </c>
      <c r="H1568" s="313"/>
      <c r="I1568" s="283" t="s">
        <v>115</v>
      </c>
      <c r="J1568" s="321">
        <v>16</v>
      </c>
      <c r="K1568" s="96">
        <v>8.9768478797141764</v>
      </c>
      <c r="L1568" s="96">
        <f>ROUND((K1568*$C$3),2)</f>
        <v>10.77</v>
      </c>
      <c r="M1568" s="98">
        <f>L1568*H1568</f>
        <v>0</v>
      </c>
      <c r="N1568" s="98">
        <f>K1568*(1-$F$5-$F$7)*(1-$F$9)*(1+$F$11)</f>
        <v>8.9768478797141764</v>
      </c>
      <c r="O1568" s="98">
        <f>N1568*H1568</f>
        <v>0</v>
      </c>
      <c r="P1568" s="99">
        <f>ROUND((N1568*$C$3),2)</f>
        <v>10.77</v>
      </c>
      <c r="Q1568" s="99">
        <f>P1568*H1568</f>
        <v>0</v>
      </c>
    </row>
    <row r="1569" spans="2:17" ht="14.45" customHeight="1">
      <c r="B1569" s="310"/>
      <c r="C1569" s="316"/>
      <c r="D1569" s="137"/>
      <c r="E1569" s="318"/>
      <c r="F1569" s="93"/>
      <c r="G1569" s="317"/>
      <c r="H1569" s="313"/>
      <c r="I1569" s="283"/>
      <c r="J1569" s="321"/>
      <c r="K1569" s="96"/>
      <c r="L1569" s="96"/>
      <c r="M1569" s="98"/>
      <c r="N1569" s="98"/>
      <c r="O1569" s="98"/>
      <c r="P1569" s="99"/>
      <c r="Q1569" s="99"/>
    </row>
    <row r="1570" spans="2:17" ht="14.45" customHeight="1">
      <c r="B1570" s="320"/>
      <c r="C1570" s="311" t="s">
        <v>878</v>
      </c>
      <c r="D1570" s="137"/>
      <c r="E1570" s="314"/>
      <c r="F1570" s="71">
        <v>11230071001</v>
      </c>
      <c r="G1570" s="312" t="s">
        <v>1103</v>
      </c>
      <c r="H1570" s="313"/>
      <c r="I1570" s="226" t="s">
        <v>115</v>
      </c>
      <c r="J1570" s="319">
        <v>10</v>
      </c>
      <c r="K1570" s="107">
        <v>7.7909662857734414</v>
      </c>
      <c r="L1570" s="107">
        <f>ROUND((K1570*$C$3),2)</f>
        <v>9.35</v>
      </c>
      <c r="M1570" s="105">
        <f>L1570*H1570</f>
        <v>0</v>
      </c>
      <c r="N1570" s="105">
        <f>K1570*(1-$F$5-$F$7)*(1-$F$9)*(1+$F$11)</f>
        <v>7.7909662857734414</v>
      </c>
      <c r="O1570" s="105">
        <f>N1570*H1570</f>
        <v>0</v>
      </c>
      <c r="P1570" s="106">
        <f>ROUND((N1570*$C$3),2)</f>
        <v>9.35</v>
      </c>
      <c r="Q1570" s="106">
        <f>P1570*H1570</f>
        <v>0</v>
      </c>
    </row>
    <row r="1571" spans="2:17" ht="14.45" customHeight="1">
      <c r="B1571" s="320"/>
      <c r="C1571" s="311"/>
      <c r="D1571" s="137"/>
      <c r="E1571" s="314"/>
      <c r="F1571" s="71"/>
      <c r="G1571" s="312"/>
      <c r="H1571" s="313"/>
      <c r="I1571" s="226"/>
      <c r="J1571" s="319"/>
      <c r="K1571" s="107"/>
      <c r="L1571" s="107"/>
      <c r="M1571" s="105"/>
      <c r="N1571" s="105"/>
      <c r="O1571" s="105"/>
      <c r="P1571" s="106"/>
      <c r="Q1571" s="106"/>
    </row>
    <row r="1572" spans="2:17" ht="14.45" customHeight="1">
      <c r="B1572" s="302"/>
      <c r="C1572" s="311"/>
      <c r="D1572" s="137"/>
      <c r="E1572" s="314"/>
      <c r="F1572" s="310"/>
      <c r="G1572" s="312"/>
      <c r="H1572" s="313"/>
      <c r="I1572" s="226"/>
      <c r="J1572" s="319"/>
      <c r="K1572" s="107"/>
      <c r="L1572" s="107"/>
      <c r="M1572" s="105"/>
      <c r="N1572" s="105"/>
      <c r="O1572" s="105"/>
      <c r="P1572" s="106"/>
      <c r="Q1572" s="106"/>
    </row>
    <row r="1573" spans="2:17" ht="14.45" customHeight="1">
      <c r="B1573" s="310"/>
      <c r="C1573" s="311" t="s">
        <v>878</v>
      </c>
      <c r="D1573" s="137"/>
      <c r="E1573" s="138">
        <v>11220041100</v>
      </c>
      <c r="F1573" s="126">
        <v>11220041200</v>
      </c>
      <c r="G1573" s="337" t="s">
        <v>1104</v>
      </c>
      <c r="H1573" s="313"/>
      <c r="I1573" s="226" t="s">
        <v>115</v>
      </c>
      <c r="J1573" s="319">
        <v>5</v>
      </c>
      <c r="K1573" s="107">
        <v>10.052414906776706</v>
      </c>
      <c r="L1573" s="107">
        <f t="shared" ref="L1573:L1578" si="414">ROUND((K1573*$C$3),2)</f>
        <v>12.06</v>
      </c>
      <c r="M1573" s="105">
        <f t="shared" ref="M1573:M1578" si="415">L1573*H1573</f>
        <v>0</v>
      </c>
      <c r="N1573" s="105">
        <f t="shared" ref="N1573:N1578" si="416">K1573*(1-$F$5-$F$7)*(1-$F$9)*(1+$F$11)</f>
        <v>10.052414906776706</v>
      </c>
      <c r="O1573" s="105">
        <f t="shared" ref="O1573:O1578" si="417">N1573*H1573</f>
        <v>0</v>
      </c>
      <c r="P1573" s="106">
        <f t="shared" ref="P1573:P1578" si="418">ROUND((N1573*$C$3),2)</f>
        <v>12.06</v>
      </c>
      <c r="Q1573" s="106">
        <f t="shared" ref="Q1573:Q1578" si="419">P1573*H1573</f>
        <v>0</v>
      </c>
    </row>
    <row r="1574" spans="2:17" ht="14.45" customHeight="1">
      <c r="B1574" s="320"/>
      <c r="C1574" s="311" t="s">
        <v>878</v>
      </c>
      <c r="D1574" s="137"/>
      <c r="E1574" s="138">
        <v>11220441100</v>
      </c>
      <c r="F1574" s="126">
        <v>11220441200</v>
      </c>
      <c r="G1574" s="337" t="s">
        <v>1105</v>
      </c>
      <c r="H1574" s="313"/>
      <c r="I1574" s="226" t="s">
        <v>115</v>
      </c>
      <c r="J1574" s="319">
        <v>5</v>
      </c>
      <c r="K1574" s="107">
        <v>10.769459591485056</v>
      </c>
      <c r="L1574" s="107">
        <f t="shared" si="414"/>
        <v>12.92</v>
      </c>
      <c r="M1574" s="105">
        <f t="shared" si="415"/>
        <v>0</v>
      </c>
      <c r="N1574" s="105">
        <f t="shared" si="416"/>
        <v>10.769459591485056</v>
      </c>
      <c r="O1574" s="105">
        <f t="shared" si="417"/>
        <v>0</v>
      </c>
      <c r="P1574" s="106">
        <f t="shared" si="418"/>
        <v>12.92</v>
      </c>
      <c r="Q1574" s="106">
        <f t="shared" si="419"/>
        <v>0</v>
      </c>
    </row>
    <row r="1575" spans="2:17" ht="14.45" customHeight="1">
      <c r="B1575" s="336"/>
      <c r="C1575" s="316" t="s">
        <v>878</v>
      </c>
      <c r="D1575" s="91" t="s">
        <v>23</v>
      </c>
      <c r="E1575" s="148">
        <v>11220141100</v>
      </c>
      <c r="F1575" s="149">
        <v>11220141200</v>
      </c>
      <c r="G1575" s="335" t="s">
        <v>1106</v>
      </c>
      <c r="H1575" s="313"/>
      <c r="I1575" s="283" t="s">
        <v>115</v>
      </c>
      <c r="J1575" s="321">
        <v>5</v>
      </c>
      <c r="K1575" s="96">
        <v>12.051866431444227</v>
      </c>
      <c r="L1575" s="96">
        <f t="shared" si="414"/>
        <v>14.46</v>
      </c>
      <c r="M1575" s="98">
        <f t="shared" si="415"/>
        <v>0</v>
      </c>
      <c r="N1575" s="98">
        <f t="shared" si="416"/>
        <v>12.051866431444227</v>
      </c>
      <c r="O1575" s="98">
        <f t="shared" si="417"/>
        <v>0</v>
      </c>
      <c r="P1575" s="99">
        <f t="shared" si="418"/>
        <v>14.46</v>
      </c>
      <c r="Q1575" s="99">
        <f t="shared" si="419"/>
        <v>0</v>
      </c>
    </row>
    <row r="1576" spans="2:17" ht="14.45" customHeight="1">
      <c r="B1576" s="310"/>
      <c r="C1576" s="311" t="s">
        <v>878</v>
      </c>
      <c r="D1576" s="137"/>
      <c r="E1576" s="138">
        <v>11220241100</v>
      </c>
      <c r="F1576" s="126">
        <v>11220241200</v>
      </c>
      <c r="G1576" s="337" t="s">
        <v>1107</v>
      </c>
      <c r="H1576" s="313"/>
      <c r="I1576" s="226" t="s">
        <v>115</v>
      </c>
      <c r="J1576" s="319">
        <v>5</v>
      </c>
      <c r="K1576" s="107">
        <v>13.127433458506751</v>
      </c>
      <c r="L1576" s="107">
        <f t="shared" si="414"/>
        <v>15.75</v>
      </c>
      <c r="M1576" s="105">
        <f t="shared" si="415"/>
        <v>0</v>
      </c>
      <c r="N1576" s="105">
        <f t="shared" si="416"/>
        <v>13.127433458506751</v>
      </c>
      <c r="O1576" s="105">
        <f t="shared" si="417"/>
        <v>0</v>
      </c>
      <c r="P1576" s="106">
        <f t="shared" si="418"/>
        <v>15.75</v>
      </c>
      <c r="Q1576" s="106">
        <f t="shared" si="419"/>
        <v>0</v>
      </c>
    </row>
    <row r="1577" spans="2:17" ht="14.45" customHeight="1">
      <c r="B1577" s="310"/>
      <c r="C1577" s="311" t="s">
        <v>878</v>
      </c>
      <c r="D1577" s="137"/>
      <c r="E1577" s="138">
        <v>11220341200</v>
      </c>
      <c r="F1577" s="126">
        <v>11220341300</v>
      </c>
      <c r="G1577" s="337" t="s">
        <v>1108</v>
      </c>
      <c r="H1577" s="313"/>
      <c r="I1577" s="226" t="s">
        <v>115</v>
      </c>
      <c r="J1577" s="319">
        <v>5</v>
      </c>
      <c r="K1577" s="107">
        <v>19.373995807985281</v>
      </c>
      <c r="L1577" s="107">
        <f t="shared" si="414"/>
        <v>23.25</v>
      </c>
      <c r="M1577" s="105">
        <f t="shared" si="415"/>
        <v>0</v>
      </c>
      <c r="N1577" s="105">
        <f t="shared" si="416"/>
        <v>19.373995807985281</v>
      </c>
      <c r="O1577" s="105">
        <f t="shared" si="417"/>
        <v>0</v>
      </c>
      <c r="P1577" s="106">
        <f t="shared" si="418"/>
        <v>23.25</v>
      </c>
      <c r="Q1577" s="106">
        <f t="shared" si="419"/>
        <v>0</v>
      </c>
    </row>
    <row r="1578" spans="2:17" ht="14.45" customHeight="1">
      <c r="B1578" s="320"/>
      <c r="C1578" s="311" t="s">
        <v>878</v>
      </c>
      <c r="D1578" s="137"/>
      <c r="E1578" s="285"/>
      <c r="F1578" s="71">
        <v>11239241001</v>
      </c>
      <c r="G1578" s="312" t="s">
        <v>1109</v>
      </c>
      <c r="H1578" s="313"/>
      <c r="I1578" s="226" t="s">
        <v>115</v>
      </c>
      <c r="J1578" s="319">
        <v>5</v>
      </c>
      <c r="K1578" s="107">
        <v>38.996199391446531</v>
      </c>
      <c r="L1578" s="107">
        <f t="shared" si="414"/>
        <v>46.8</v>
      </c>
      <c r="M1578" s="105">
        <f t="shared" si="415"/>
        <v>0</v>
      </c>
      <c r="N1578" s="105">
        <f t="shared" si="416"/>
        <v>38.996199391446531</v>
      </c>
      <c r="O1578" s="105">
        <f t="shared" si="417"/>
        <v>0</v>
      </c>
      <c r="P1578" s="106">
        <f t="shared" si="418"/>
        <v>46.8</v>
      </c>
      <c r="Q1578" s="106">
        <f t="shared" si="419"/>
        <v>0</v>
      </c>
    </row>
    <row r="1579" spans="2:17" ht="14.45" customHeight="1">
      <c r="B1579" s="320"/>
      <c r="C1579" s="311"/>
      <c r="D1579" s="137"/>
      <c r="E1579" s="285"/>
      <c r="F1579" s="71"/>
      <c r="G1579" s="312"/>
      <c r="H1579" s="313"/>
      <c r="I1579" s="226"/>
      <c r="J1579" s="319"/>
      <c r="K1579" s="107"/>
      <c r="L1579" s="107"/>
      <c r="M1579" s="105"/>
      <c r="N1579" s="105"/>
      <c r="O1579" s="105"/>
      <c r="P1579" s="106"/>
      <c r="Q1579" s="106"/>
    </row>
    <row r="1580" spans="2:17" ht="14.45" customHeight="1">
      <c r="B1580" s="320"/>
      <c r="C1580" s="311" t="s">
        <v>878</v>
      </c>
      <c r="D1580" s="137"/>
      <c r="E1580" s="314"/>
      <c r="F1580" s="71">
        <v>11226441001</v>
      </c>
      <c r="G1580" s="312" t="s">
        <v>1110</v>
      </c>
      <c r="H1580" s="313"/>
      <c r="I1580" s="226" t="s">
        <v>115</v>
      </c>
      <c r="J1580" s="319">
        <v>25</v>
      </c>
      <c r="K1580" s="107">
        <v>2.0821874498261761</v>
      </c>
      <c r="L1580" s="107">
        <f t="shared" ref="L1580:L1587" si="420">ROUND((K1580*$C$3),2)</f>
        <v>2.5</v>
      </c>
      <c r="M1580" s="105">
        <f t="shared" ref="M1580:M1587" si="421">L1580*H1580</f>
        <v>0</v>
      </c>
      <c r="N1580" s="105">
        <f t="shared" ref="N1580:N1587" si="422">K1580*(1-$F$5-$F$7)*(1-$F$9)*(1+$F$11)</f>
        <v>2.0821874498261761</v>
      </c>
      <c r="O1580" s="105">
        <f t="shared" ref="O1580:O1587" si="423">N1580*H1580</f>
        <v>0</v>
      </c>
      <c r="P1580" s="106">
        <f t="shared" ref="P1580:P1587" si="424">ROUND((N1580*$C$3),2)</f>
        <v>2.5</v>
      </c>
      <c r="Q1580" s="106">
        <f t="shared" ref="Q1580:Q1587" si="425">P1580*H1580</f>
        <v>0</v>
      </c>
    </row>
    <row r="1581" spans="2:17" ht="14.45" customHeight="1">
      <c r="B1581" s="315"/>
      <c r="C1581" s="316" t="s">
        <v>878</v>
      </c>
      <c r="D1581" s="91" t="s">
        <v>23</v>
      </c>
      <c r="E1581" s="318"/>
      <c r="F1581" s="93">
        <v>11205041001</v>
      </c>
      <c r="G1581" s="317" t="s">
        <v>1111</v>
      </c>
      <c r="H1581" s="313"/>
      <c r="I1581" s="283" t="s">
        <v>115</v>
      </c>
      <c r="J1581" s="321">
        <v>25</v>
      </c>
      <c r="K1581" s="96">
        <v>2.4544991130401281</v>
      </c>
      <c r="L1581" s="96">
        <f t="shared" si="420"/>
        <v>2.95</v>
      </c>
      <c r="M1581" s="98">
        <f t="shared" si="421"/>
        <v>0</v>
      </c>
      <c r="N1581" s="98">
        <f t="shared" si="422"/>
        <v>2.4544991130401281</v>
      </c>
      <c r="O1581" s="98">
        <f t="shared" si="423"/>
        <v>0</v>
      </c>
      <c r="P1581" s="99">
        <f t="shared" si="424"/>
        <v>2.95</v>
      </c>
      <c r="Q1581" s="99">
        <f t="shared" si="425"/>
        <v>0</v>
      </c>
    </row>
    <row r="1582" spans="2:17" ht="14.45" customHeight="1">
      <c r="B1582" s="333"/>
      <c r="C1582" s="311" t="s">
        <v>878</v>
      </c>
      <c r="D1582" s="137"/>
      <c r="E1582" s="138">
        <v>11200261001</v>
      </c>
      <c r="F1582" s="126">
        <v>11200261002</v>
      </c>
      <c r="G1582" s="337" t="s">
        <v>1112</v>
      </c>
      <c r="H1582" s="313"/>
      <c r="I1582" s="226" t="s">
        <v>115</v>
      </c>
      <c r="J1582" s="319">
        <v>10</v>
      </c>
      <c r="K1582" s="107">
        <v>4.6607904506042885</v>
      </c>
      <c r="L1582" s="107">
        <f t="shared" si="420"/>
        <v>5.59</v>
      </c>
      <c r="M1582" s="105">
        <f t="shared" si="421"/>
        <v>0</v>
      </c>
      <c r="N1582" s="105">
        <f t="shared" si="422"/>
        <v>4.6607904506042885</v>
      </c>
      <c r="O1582" s="105">
        <f t="shared" si="423"/>
        <v>0</v>
      </c>
      <c r="P1582" s="106">
        <f t="shared" si="424"/>
        <v>5.59</v>
      </c>
      <c r="Q1582" s="106">
        <f t="shared" si="425"/>
        <v>0</v>
      </c>
    </row>
    <row r="1583" spans="2:17" ht="14.45" customHeight="1">
      <c r="B1583" s="320"/>
      <c r="C1583" s="311" t="s">
        <v>878</v>
      </c>
      <c r="D1583" s="137"/>
      <c r="E1583" s="138">
        <v>11200471001</v>
      </c>
      <c r="F1583" s="126">
        <v>11200471002</v>
      </c>
      <c r="G1583" s="337" t="s">
        <v>1113</v>
      </c>
      <c r="H1583" s="313"/>
      <c r="I1583" s="226" t="s">
        <v>115</v>
      </c>
      <c r="J1583" s="319">
        <v>10</v>
      </c>
      <c r="K1583" s="107">
        <v>5.1020487181171204</v>
      </c>
      <c r="L1583" s="107">
        <f t="shared" si="420"/>
        <v>6.12</v>
      </c>
      <c r="M1583" s="105">
        <f t="shared" si="421"/>
        <v>0</v>
      </c>
      <c r="N1583" s="105">
        <f t="shared" si="422"/>
        <v>5.1020487181171204</v>
      </c>
      <c r="O1583" s="105">
        <f t="shared" si="423"/>
        <v>0</v>
      </c>
      <c r="P1583" s="106">
        <f t="shared" si="424"/>
        <v>6.12</v>
      </c>
      <c r="Q1583" s="106">
        <f t="shared" si="425"/>
        <v>0</v>
      </c>
    </row>
    <row r="1584" spans="2:17" ht="14.45" customHeight="1">
      <c r="B1584" s="336"/>
      <c r="C1584" s="316" t="s">
        <v>878</v>
      </c>
      <c r="D1584" s="91" t="s">
        <v>23</v>
      </c>
      <c r="E1584" s="148">
        <v>11200291001</v>
      </c>
      <c r="F1584" s="149">
        <v>11200291002</v>
      </c>
      <c r="G1584" s="335" t="s">
        <v>1114</v>
      </c>
      <c r="H1584" s="313"/>
      <c r="I1584" s="283" t="s">
        <v>115</v>
      </c>
      <c r="J1584" s="321">
        <v>10</v>
      </c>
      <c r="K1584" s="96">
        <v>5.7915147611059208</v>
      </c>
      <c r="L1584" s="96">
        <f t="shared" si="420"/>
        <v>6.95</v>
      </c>
      <c r="M1584" s="98">
        <f t="shared" si="421"/>
        <v>0</v>
      </c>
      <c r="N1584" s="98">
        <f t="shared" si="422"/>
        <v>5.7915147611059208</v>
      </c>
      <c r="O1584" s="98">
        <f t="shared" si="423"/>
        <v>0</v>
      </c>
      <c r="P1584" s="99">
        <f t="shared" si="424"/>
        <v>6.95</v>
      </c>
      <c r="Q1584" s="99">
        <f t="shared" si="425"/>
        <v>0</v>
      </c>
    </row>
    <row r="1585" spans="2:17" ht="14.45" customHeight="1">
      <c r="B1585" s="310"/>
      <c r="C1585" s="311" t="s">
        <v>878</v>
      </c>
      <c r="D1585" s="137"/>
      <c r="E1585" s="138">
        <v>11200481001</v>
      </c>
      <c r="F1585" s="126">
        <v>11200481002</v>
      </c>
      <c r="G1585" s="337" t="s">
        <v>1115</v>
      </c>
      <c r="H1585" s="313"/>
      <c r="I1585" s="226" t="s">
        <v>115</v>
      </c>
      <c r="J1585" s="319">
        <v>10</v>
      </c>
      <c r="K1585" s="107">
        <v>6.1776157451796481</v>
      </c>
      <c r="L1585" s="107">
        <f t="shared" si="420"/>
        <v>7.41</v>
      </c>
      <c r="M1585" s="105">
        <f t="shared" si="421"/>
        <v>0</v>
      </c>
      <c r="N1585" s="105">
        <f t="shared" si="422"/>
        <v>6.1776157451796481</v>
      </c>
      <c r="O1585" s="105">
        <f t="shared" si="423"/>
        <v>0</v>
      </c>
      <c r="P1585" s="106">
        <f t="shared" si="424"/>
        <v>7.41</v>
      </c>
      <c r="Q1585" s="106">
        <f t="shared" si="425"/>
        <v>0</v>
      </c>
    </row>
    <row r="1586" spans="2:17" ht="14.45" customHeight="1">
      <c r="B1586" s="310"/>
      <c r="C1586" s="311" t="s">
        <v>878</v>
      </c>
      <c r="D1586" s="137"/>
      <c r="E1586" s="138">
        <v>11200491002</v>
      </c>
      <c r="F1586" s="126">
        <v>11200491003</v>
      </c>
      <c r="G1586" s="337" t="s">
        <v>1116</v>
      </c>
      <c r="H1586" s="313"/>
      <c r="I1586" s="226" t="s">
        <v>115</v>
      </c>
      <c r="J1586" s="319">
        <v>10</v>
      </c>
      <c r="K1586" s="107">
        <v>9.762839168721408</v>
      </c>
      <c r="L1586" s="107">
        <f t="shared" si="420"/>
        <v>11.72</v>
      </c>
      <c r="M1586" s="105">
        <f t="shared" si="421"/>
        <v>0</v>
      </c>
      <c r="N1586" s="105">
        <f t="shared" si="422"/>
        <v>9.762839168721408</v>
      </c>
      <c r="O1586" s="105">
        <f t="shared" si="423"/>
        <v>0</v>
      </c>
      <c r="P1586" s="106">
        <f t="shared" si="424"/>
        <v>11.72</v>
      </c>
      <c r="Q1586" s="106">
        <f t="shared" si="425"/>
        <v>0</v>
      </c>
    </row>
    <row r="1587" spans="2:17" ht="14.45" customHeight="1">
      <c r="B1587" s="320"/>
      <c r="C1587" s="311" t="s">
        <v>878</v>
      </c>
      <c r="D1587" s="137"/>
      <c r="E1587" s="314"/>
      <c r="F1587" s="71">
        <v>11239341001</v>
      </c>
      <c r="G1587" s="312" t="s">
        <v>1117</v>
      </c>
      <c r="H1587" s="313"/>
      <c r="I1587" s="226" t="s">
        <v>115</v>
      </c>
      <c r="J1587" s="319">
        <v>10</v>
      </c>
      <c r="K1587" s="107">
        <v>20.091040492693633</v>
      </c>
      <c r="L1587" s="107">
        <f t="shared" si="420"/>
        <v>24.11</v>
      </c>
      <c r="M1587" s="105">
        <f t="shared" si="421"/>
        <v>0</v>
      </c>
      <c r="N1587" s="105">
        <f t="shared" si="422"/>
        <v>20.091040492693633</v>
      </c>
      <c r="O1587" s="105">
        <f t="shared" si="423"/>
        <v>0</v>
      </c>
      <c r="P1587" s="106">
        <f t="shared" si="424"/>
        <v>24.11</v>
      </c>
      <c r="Q1587" s="106">
        <f t="shared" si="425"/>
        <v>0</v>
      </c>
    </row>
    <row r="1588" spans="2:17" ht="14.45" customHeight="1">
      <c r="B1588" s="320"/>
      <c r="C1588" s="311"/>
      <c r="D1588" s="137"/>
      <c r="E1588" s="314"/>
      <c r="F1588" s="71"/>
      <c r="G1588" s="312"/>
      <c r="H1588" s="313"/>
      <c r="I1588" s="226"/>
      <c r="J1588" s="319"/>
      <c r="K1588" s="107"/>
      <c r="L1588" s="107"/>
      <c r="M1588" s="105"/>
      <c r="N1588" s="105"/>
      <c r="O1588" s="105"/>
      <c r="P1588" s="106"/>
      <c r="Q1588" s="106"/>
    </row>
    <row r="1589" spans="2:17" ht="14.45" customHeight="1">
      <c r="B1589" s="320"/>
      <c r="C1589" s="311" t="s">
        <v>878</v>
      </c>
      <c r="D1589" s="137"/>
      <c r="E1589" s="314"/>
      <c r="F1589" s="71">
        <v>11226541001</v>
      </c>
      <c r="G1589" s="312" t="s">
        <v>1118</v>
      </c>
      <c r="H1589" s="313"/>
      <c r="I1589" s="226" t="s">
        <v>115</v>
      </c>
      <c r="J1589" s="319">
        <v>25</v>
      </c>
      <c r="K1589" s="107">
        <v>2.0821874498261761</v>
      </c>
      <c r="L1589" s="107">
        <f t="shared" ref="L1589:L1596" si="426">ROUND((K1589*$C$3),2)</f>
        <v>2.5</v>
      </c>
      <c r="M1589" s="105">
        <f t="shared" ref="M1589:M1596" si="427">L1589*H1589</f>
        <v>0</v>
      </c>
      <c r="N1589" s="105">
        <f t="shared" ref="N1589:N1596" si="428">K1589*(1-$F$5-$F$7)*(1-$F$9)*(1+$F$11)</f>
        <v>2.0821874498261761</v>
      </c>
      <c r="O1589" s="105">
        <f t="shared" ref="O1589:O1596" si="429">N1589*H1589</f>
        <v>0</v>
      </c>
      <c r="P1589" s="106">
        <f t="shared" ref="P1589:P1596" si="430">ROUND((N1589*$C$3),2)</f>
        <v>2.5</v>
      </c>
      <c r="Q1589" s="106">
        <f t="shared" ref="Q1589:Q1596" si="431">P1589*H1589</f>
        <v>0</v>
      </c>
    </row>
    <row r="1590" spans="2:17" ht="14.45" customHeight="1">
      <c r="B1590" s="310"/>
      <c r="C1590" s="316" t="s">
        <v>878</v>
      </c>
      <c r="D1590" s="91" t="s">
        <v>23</v>
      </c>
      <c r="E1590" s="318"/>
      <c r="F1590" s="93">
        <v>11205341001</v>
      </c>
      <c r="G1590" s="317" t="s">
        <v>1119</v>
      </c>
      <c r="H1590" s="313"/>
      <c r="I1590" s="283" t="s">
        <v>115</v>
      </c>
      <c r="J1590" s="321">
        <v>25</v>
      </c>
      <c r="K1590" s="96">
        <v>2.4544991130401281</v>
      </c>
      <c r="L1590" s="96">
        <f t="shared" si="426"/>
        <v>2.95</v>
      </c>
      <c r="M1590" s="98">
        <f t="shared" si="427"/>
        <v>0</v>
      </c>
      <c r="N1590" s="98">
        <f t="shared" si="428"/>
        <v>2.4544991130401281</v>
      </c>
      <c r="O1590" s="98">
        <f t="shared" si="429"/>
        <v>0</v>
      </c>
      <c r="P1590" s="99">
        <f t="shared" si="430"/>
        <v>2.95</v>
      </c>
      <c r="Q1590" s="99">
        <f t="shared" si="431"/>
        <v>0</v>
      </c>
    </row>
    <row r="1591" spans="2:17" ht="14.45" customHeight="1">
      <c r="B1591" s="310"/>
      <c r="C1591" s="311" t="s">
        <v>878</v>
      </c>
      <c r="D1591" s="137"/>
      <c r="E1591" s="346">
        <v>11200191001</v>
      </c>
      <c r="F1591" s="347">
        <v>11200191002</v>
      </c>
      <c r="G1591" s="337" t="s">
        <v>1120</v>
      </c>
      <c r="H1591" s="313"/>
      <c r="I1591" s="226" t="s">
        <v>115</v>
      </c>
      <c r="J1591" s="319">
        <v>10</v>
      </c>
      <c r="K1591" s="107">
        <v>4.6607904506042885</v>
      </c>
      <c r="L1591" s="107">
        <f t="shared" si="426"/>
        <v>5.59</v>
      </c>
      <c r="M1591" s="105">
        <f t="shared" si="427"/>
        <v>0</v>
      </c>
      <c r="N1591" s="105">
        <f t="shared" si="428"/>
        <v>4.6607904506042885</v>
      </c>
      <c r="O1591" s="105">
        <f t="shared" si="429"/>
        <v>0</v>
      </c>
      <c r="P1591" s="106">
        <f t="shared" si="430"/>
        <v>5.59</v>
      </c>
      <c r="Q1591" s="106">
        <f t="shared" si="431"/>
        <v>0</v>
      </c>
    </row>
    <row r="1592" spans="2:17" ht="14.45" customHeight="1">
      <c r="B1592" s="310"/>
      <c r="C1592" s="311" t="s">
        <v>878</v>
      </c>
      <c r="D1592" s="137"/>
      <c r="E1592" s="138">
        <v>11200551001</v>
      </c>
      <c r="F1592" s="126">
        <v>11200551002</v>
      </c>
      <c r="G1592" s="337" t="s">
        <v>1121</v>
      </c>
      <c r="H1592" s="313"/>
      <c r="I1592" s="226" t="s">
        <v>115</v>
      </c>
      <c r="J1592" s="319">
        <v>10</v>
      </c>
      <c r="K1592" s="107">
        <v>5.1020487181171204</v>
      </c>
      <c r="L1592" s="107">
        <f t="shared" si="426"/>
        <v>6.12</v>
      </c>
      <c r="M1592" s="105">
        <f t="shared" si="427"/>
        <v>0</v>
      </c>
      <c r="N1592" s="105">
        <f t="shared" si="428"/>
        <v>5.1020487181171204</v>
      </c>
      <c r="O1592" s="105">
        <f t="shared" si="429"/>
        <v>0</v>
      </c>
      <c r="P1592" s="106">
        <f t="shared" si="430"/>
        <v>6.12</v>
      </c>
      <c r="Q1592" s="106">
        <f t="shared" si="431"/>
        <v>0</v>
      </c>
    </row>
    <row r="1593" spans="2:17" ht="14.45" customHeight="1">
      <c r="B1593" s="336"/>
      <c r="C1593" s="316" t="s">
        <v>878</v>
      </c>
      <c r="D1593" s="91" t="s">
        <v>23</v>
      </c>
      <c r="E1593" s="148">
        <v>11200271001</v>
      </c>
      <c r="F1593" s="149">
        <v>11200271002</v>
      </c>
      <c r="G1593" s="335" t="s">
        <v>1122</v>
      </c>
      <c r="H1593" s="313"/>
      <c r="I1593" s="283" t="s">
        <v>115</v>
      </c>
      <c r="J1593" s="321">
        <v>10</v>
      </c>
      <c r="K1593" s="96">
        <v>5.7915147611059208</v>
      </c>
      <c r="L1593" s="96">
        <f t="shared" si="426"/>
        <v>6.95</v>
      </c>
      <c r="M1593" s="98">
        <f t="shared" si="427"/>
        <v>0</v>
      </c>
      <c r="N1593" s="98">
        <f t="shared" si="428"/>
        <v>5.7915147611059208</v>
      </c>
      <c r="O1593" s="98">
        <f t="shared" si="429"/>
        <v>0</v>
      </c>
      <c r="P1593" s="99">
        <f t="shared" si="430"/>
        <v>6.95</v>
      </c>
      <c r="Q1593" s="99">
        <f t="shared" si="431"/>
        <v>0</v>
      </c>
    </row>
    <row r="1594" spans="2:17" ht="14.45" customHeight="1">
      <c r="B1594" s="310"/>
      <c r="C1594" s="311" t="s">
        <v>878</v>
      </c>
      <c r="D1594" s="137"/>
      <c r="E1594" s="138">
        <v>11200561001</v>
      </c>
      <c r="F1594" s="126">
        <v>11200561002</v>
      </c>
      <c r="G1594" s="337" t="s">
        <v>1123</v>
      </c>
      <c r="H1594" s="313"/>
      <c r="I1594" s="226" t="s">
        <v>115</v>
      </c>
      <c r="J1594" s="319">
        <v>10</v>
      </c>
      <c r="K1594" s="107">
        <v>6.1776157451796481</v>
      </c>
      <c r="L1594" s="107">
        <f t="shared" si="426"/>
        <v>7.41</v>
      </c>
      <c r="M1594" s="105">
        <f t="shared" si="427"/>
        <v>0</v>
      </c>
      <c r="N1594" s="105">
        <f t="shared" si="428"/>
        <v>6.1776157451796481</v>
      </c>
      <c r="O1594" s="105">
        <f t="shared" si="429"/>
        <v>0</v>
      </c>
      <c r="P1594" s="106">
        <f t="shared" si="430"/>
        <v>7.41</v>
      </c>
      <c r="Q1594" s="106">
        <f t="shared" si="431"/>
        <v>0</v>
      </c>
    </row>
    <row r="1595" spans="2:17" ht="14.45" customHeight="1">
      <c r="B1595" s="302"/>
      <c r="C1595" s="311" t="s">
        <v>878</v>
      </c>
      <c r="D1595" s="137"/>
      <c r="E1595" s="138">
        <v>11200571001</v>
      </c>
      <c r="F1595" s="126">
        <v>11200571002</v>
      </c>
      <c r="G1595" s="337" t="s">
        <v>1124</v>
      </c>
      <c r="H1595" s="313"/>
      <c r="I1595" s="226" t="s">
        <v>115</v>
      </c>
      <c r="J1595" s="319">
        <v>10</v>
      </c>
      <c r="K1595" s="107">
        <v>9.762839168721408</v>
      </c>
      <c r="L1595" s="107">
        <f t="shared" si="426"/>
        <v>11.72</v>
      </c>
      <c r="M1595" s="105">
        <f t="shared" si="427"/>
        <v>0</v>
      </c>
      <c r="N1595" s="105">
        <f t="shared" si="428"/>
        <v>9.762839168721408</v>
      </c>
      <c r="O1595" s="105">
        <f t="shared" si="429"/>
        <v>0</v>
      </c>
      <c r="P1595" s="106">
        <f t="shared" si="430"/>
        <v>11.72</v>
      </c>
      <c r="Q1595" s="106">
        <f t="shared" si="431"/>
        <v>0</v>
      </c>
    </row>
    <row r="1596" spans="2:17" ht="14.45" customHeight="1">
      <c r="B1596" s="320"/>
      <c r="C1596" s="311" t="s">
        <v>878</v>
      </c>
      <c r="D1596" s="137"/>
      <c r="E1596" s="314"/>
      <c r="F1596" s="71">
        <v>11239441001</v>
      </c>
      <c r="G1596" s="312" t="s">
        <v>1125</v>
      </c>
      <c r="H1596" s="313"/>
      <c r="I1596" s="226" t="s">
        <v>115</v>
      </c>
      <c r="J1596" s="319">
        <v>10</v>
      </c>
      <c r="K1596" s="107">
        <v>20.091040492693633</v>
      </c>
      <c r="L1596" s="107">
        <f t="shared" si="426"/>
        <v>24.11</v>
      </c>
      <c r="M1596" s="105">
        <f t="shared" si="427"/>
        <v>0</v>
      </c>
      <c r="N1596" s="105">
        <f t="shared" si="428"/>
        <v>20.091040492693633</v>
      </c>
      <c r="O1596" s="105">
        <f t="shared" si="429"/>
        <v>0</v>
      </c>
      <c r="P1596" s="106">
        <f t="shared" si="430"/>
        <v>24.11</v>
      </c>
      <c r="Q1596" s="106">
        <f t="shared" si="431"/>
        <v>0</v>
      </c>
    </row>
    <row r="1597" spans="2:17" ht="14.45" customHeight="1">
      <c r="B1597" s="320"/>
      <c r="C1597" s="311"/>
      <c r="D1597" s="137"/>
      <c r="E1597" s="314"/>
      <c r="F1597" s="71"/>
      <c r="G1597" s="312"/>
      <c r="H1597" s="313"/>
      <c r="I1597" s="226"/>
      <c r="J1597" s="319"/>
      <c r="K1597" s="107"/>
      <c r="L1597" s="107"/>
      <c r="M1597" s="105"/>
      <c r="N1597" s="105"/>
      <c r="O1597" s="105"/>
      <c r="P1597" s="106"/>
      <c r="Q1597" s="106"/>
    </row>
    <row r="1598" spans="2:17" ht="14.45" customHeight="1">
      <c r="B1598" s="320"/>
      <c r="C1598" s="311" t="s">
        <v>878</v>
      </c>
      <c r="D1598" s="137"/>
      <c r="E1598" s="314"/>
      <c r="F1598" s="71">
        <v>11006591001</v>
      </c>
      <c r="G1598" s="312" t="s">
        <v>1126</v>
      </c>
      <c r="H1598" s="313"/>
      <c r="I1598" s="226" t="s">
        <v>115</v>
      </c>
      <c r="J1598" s="319">
        <v>1</v>
      </c>
      <c r="K1598" s="107">
        <v>15.581932571546883</v>
      </c>
      <c r="L1598" s="107">
        <f t="shared" ref="L1598:L1605" si="432">ROUND((K1598*$C$3),2)</f>
        <v>18.7</v>
      </c>
      <c r="M1598" s="105">
        <f t="shared" ref="M1598:M1605" si="433">L1598*H1598</f>
        <v>0</v>
      </c>
      <c r="N1598" s="105">
        <f t="shared" ref="N1598:N1605" si="434">K1598*(1-$F$5-$F$7)*(1-$F$9)*(1+$F$11)</f>
        <v>15.581932571546883</v>
      </c>
      <c r="O1598" s="105">
        <f t="shared" ref="O1598:O1605" si="435">N1598*H1598</f>
        <v>0</v>
      </c>
      <c r="P1598" s="106">
        <f t="shared" ref="P1598:P1605" si="436">ROUND((N1598*$C$3),2)</f>
        <v>18.7</v>
      </c>
      <c r="Q1598" s="106">
        <f t="shared" ref="Q1598:Q1605" si="437">P1598*H1598</f>
        <v>0</v>
      </c>
    </row>
    <row r="1599" spans="2:17" ht="14.45" customHeight="1">
      <c r="B1599" s="320"/>
      <c r="C1599" s="311" t="s">
        <v>878</v>
      </c>
      <c r="D1599" s="137"/>
      <c r="E1599" s="314"/>
      <c r="F1599" s="71">
        <v>11006611001</v>
      </c>
      <c r="G1599" s="312" t="s">
        <v>1127</v>
      </c>
      <c r="H1599" s="313"/>
      <c r="I1599" s="226" t="s">
        <v>115</v>
      </c>
      <c r="J1599" s="319">
        <v>1</v>
      </c>
      <c r="K1599" s="107">
        <v>15.871508309602179</v>
      </c>
      <c r="L1599" s="107">
        <f t="shared" si="432"/>
        <v>19.05</v>
      </c>
      <c r="M1599" s="105">
        <f t="shared" si="433"/>
        <v>0</v>
      </c>
      <c r="N1599" s="105">
        <f t="shared" si="434"/>
        <v>15.871508309602179</v>
      </c>
      <c r="O1599" s="105">
        <f t="shared" si="435"/>
        <v>0</v>
      </c>
      <c r="P1599" s="106">
        <f t="shared" si="436"/>
        <v>19.05</v>
      </c>
      <c r="Q1599" s="106">
        <f t="shared" si="437"/>
        <v>0</v>
      </c>
    </row>
    <row r="1600" spans="2:17" ht="14.45" customHeight="1">
      <c r="B1600" s="320"/>
      <c r="C1600" s="311" t="s">
        <v>878</v>
      </c>
      <c r="D1600" s="137"/>
      <c r="E1600" s="314"/>
      <c r="F1600" s="71">
        <v>11006621001</v>
      </c>
      <c r="G1600" s="312" t="s">
        <v>1128</v>
      </c>
      <c r="H1600" s="313"/>
      <c r="I1600" s="226" t="s">
        <v>115</v>
      </c>
      <c r="J1600" s="319">
        <v>1</v>
      </c>
      <c r="K1600" s="107">
        <v>17.498648171055745</v>
      </c>
      <c r="L1600" s="107">
        <f t="shared" si="432"/>
        <v>21</v>
      </c>
      <c r="M1600" s="105">
        <f t="shared" si="433"/>
        <v>0</v>
      </c>
      <c r="N1600" s="105">
        <f t="shared" si="434"/>
        <v>17.498648171055745</v>
      </c>
      <c r="O1600" s="105">
        <f t="shared" si="435"/>
        <v>0</v>
      </c>
      <c r="P1600" s="106">
        <f t="shared" si="436"/>
        <v>21</v>
      </c>
      <c r="Q1600" s="106">
        <f t="shared" si="437"/>
        <v>0</v>
      </c>
    </row>
    <row r="1601" spans="2:17" ht="14.45" customHeight="1">
      <c r="B1601" s="320"/>
      <c r="C1601" s="311" t="s">
        <v>878</v>
      </c>
      <c r="D1601" s="137"/>
      <c r="E1601" s="314"/>
      <c r="F1601" s="71">
        <v>11006631001</v>
      </c>
      <c r="G1601" s="312" t="s">
        <v>1129</v>
      </c>
      <c r="H1601" s="313"/>
      <c r="I1601" s="226" t="s">
        <v>115</v>
      </c>
      <c r="J1601" s="319">
        <v>1</v>
      </c>
      <c r="K1601" s="107">
        <v>18.119167609745663</v>
      </c>
      <c r="L1601" s="107">
        <f t="shared" si="432"/>
        <v>21.74</v>
      </c>
      <c r="M1601" s="105">
        <f t="shared" si="433"/>
        <v>0</v>
      </c>
      <c r="N1601" s="105">
        <f t="shared" si="434"/>
        <v>18.119167609745663</v>
      </c>
      <c r="O1601" s="105">
        <f t="shared" si="435"/>
        <v>0</v>
      </c>
      <c r="P1601" s="106">
        <f t="shared" si="436"/>
        <v>21.74</v>
      </c>
      <c r="Q1601" s="106">
        <f t="shared" si="437"/>
        <v>0</v>
      </c>
    </row>
    <row r="1602" spans="2:17" ht="14.45" customHeight="1">
      <c r="B1602" s="320"/>
      <c r="C1602" s="311" t="s">
        <v>878</v>
      </c>
      <c r="D1602" s="137"/>
      <c r="E1602" s="314"/>
      <c r="F1602" s="71">
        <v>11006641001</v>
      </c>
      <c r="G1602" s="312" t="s">
        <v>1130</v>
      </c>
      <c r="H1602" s="313"/>
      <c r="I1602" s="226" t="s">
        <v>115</v>
      </c>
      <c r="J1602" s="319">
        <v>1</v>
      </c>
      <c r="K1602" s="107">
        <v>18.932737540472449</v>
      </c>
      <c r="L1602" s="107">
        <f t="shared" si="432"/>
        <v>22.72</v>
      </c>
      <c r="M1602" s="105">
        <f t="shared" si="433"/>
        <v>0</v>
      </c>
      <c r="N1602" s="105">
        <f t="shared" si="434"/>
        <v>18.932737540472449</v>
      </c>
      <c r="O1602" s="105">
        <f t="shared" si="435"/>
        <v>0</v>
      </c>
      <c r="P1602" s="106">
        <f t="shared" si="436"/>
        <v>22.72</v>
      </c>
      <c r="Q1602" s="106">
        <f t="shared" si="437"/>
        <v>0</v>
      </c>
    </row>
    <row r="1603" spans="2:17" ht="14.45" customHeight="1">
      <c r="B1603" s="320"/>
      <c r="C1603" s="311" t="s">
        <v>878</v>
      </c>
      <c r="D1603" s="137"/>
      <c r="E1603" s="314"/>
      <c r="F1603" s="71">
        <v>11006651001</v>
      </c>
      <c r="G1603" s="312" t="s">
        <v>1131</v>
      </c>
      <c r="H1603" s="313"/>
      <c r="I1603" s="226" t="s">
        <v>115</v>
      </c>
      <c r="J1603" s="319">
        <v>1</v>
      </c>
      <c r="K1603" s="107">
        <v>20.159987096992513</v>
      </c>
      <c r="L1603" s="107">
        <f t="shared" si="432"/>
        <v>24.19</v>
      </c>
      <c r="M1603" s="105">
        <f t="shared" si="433"/>
        <v>0</v>
      </c>
      <c r="N1603" s="105">
        <f t="shared" si="434"/>
        <v>20.159987096992513</v>
      </c>
      <c r="O1603" s="105">
        <f t="shared" si="435"/>
        <v>0</v>
      </c>
      <c r="P1603" s="106">
        <f t="shared" si="436"/>
        <v>24.19</v>
      </c>
      <c r="Q1603" s="106">
        <f t="shared" si="437"/>
        <v>0</v>
      </c>
    </row>
    <row r="1604" spans="2:17" ht="14.45" customHeight="1">
      <c r="B1604" s="320"/>
      <c r="C1604" s="311" t="s">
        <v>878</v>
      </c>
      <c r="D1604" s="137"/>
      <c r="E1604" s="314"/>
      <c r="F1604" s="71">
        <v>11029461001</v>
      </c>
      <c r="G1604" s="312" t="s">
        <v>1132</v>
      </c>
      <c r="H1604" s="313"/>
      <c r="I1604" s="226" t="s">
        <v>115</v>
      </c>
      <c r="J1604" s="319">
        <v>1</v>
      </c>
      <c r="K1604" s="107">
        <v>23.166059044423683</v>
      </c>
      <c r="L1604" s="107">
        <f t="shared" si="432"/>
        <v>27.8</v>
      </c>
      <c r="M1604" s="105">
        <f t="shared" si="433"/>
        <v>0</v>
      </c>
      <c r="N1604" s="105">
        <f t="shared" si="434"/>
        <v>23.166059044423683</v>
      </c>
      <c r="O1604" s="105">
        <f t="shared" si="435"/>
        <v>0</v>
      </c>
      <c r="P1604" s="106">
        <f t="shared" si="436"/>
        <v>27.8</v>
      </c>
      <c r="Q1604" s="106">
        <f t="shared" si="437"/>
        <v>0</v>
      </c>
    </row>
    <row r="1605" spans="2:17" ht="14.45" customHeight="1">
      <c r="B1605" s="320"/>
      <c r="C1605" s="311" t="s">
        <v>878</v>
      </c>
      <c r="D1605" s="137"/>
      <c r="E1605" s="314"/>
      <c r="F1605" s="71">
        <v>11029471001</v>
      </c>
      <c r="G1605" s="312" t="s">
        <v>1133</v>
      </c>
      <c r="H1605" s="313"/>
      <c r="I1605" s="226" t="s">
        <v>115</v>
      </c>
      <c r="J1605" s="319">
        <v>1</v>
      </c>
      <c r="K1605" s="107">
        <v>28.406000971138564</v>
      </c>
      <c r="L1605" s="107">
        <f t="shared" si="432"/>
        <v>34.090000000000003</v>
      </c>
      <c r="M1605" s="105">
        <f t="shared" si="433"/>
        <v>0</v>
      </c>
      <c r="N1605" s="105">
        <f t="shared" si="434"/>
        <v>28.406000971138564</v>
      </c>
      <c r="O1605" s="105">
        <f t="shared" si="435"/>
        <v>0</v>
      </c>
      <c r="P1605" s="106">
        <f t="shared" si="436"/>
        <v>34.090000000000003</v>
      </c>
      <c r="Q1605" s="106">
        <f t="shared" si="437"/>
        <v>0</v>
      </c>
    </row>
    <row r="1606" spans="2:17" ht="14.45" customHeight="1">
      <c r="B1606" s="320"/>
      <c r="C1606" s="311"/>
      <c r="D1606" s="137"/>
      <c r="E1606" s="314"/>
      <c r="F1606" s="71"/>
      <c r="G1606" s="312"/>
      <c r="H1606" s="313"/>
      <c r="I1606" s="226"/>
      <c r="J1606" s="319"/>
      <c r="K1606" s="107"/>
      <c r="L1606" s="107"/>
      <c r="M1606" s="105"/>
      <c r="N1606" s="105"/>
      <c r="O1606" s="105"/>
      <c r="P1606" s="106"/>
      <c r="Q1606" s="106"/>
    </row>
    <row r="1607" spans="2:17" ht="14.45" customHeight="1">
      <c r="B1607" s="336"/>
      <c r="C1607" s="316" t="s">
        <v>878</v>
      </c>
      <c r="D1607" s="91" t="s">
        <v>23</v>
      </c>
      <c r="E1607" s="318"/>
      <c r="F1607" s="93">
        <v>11210741002</v>
      </c>
      <c r="G1607" s="317" t="s">
        <v>1134</v>
      </c>
      <c r="H1607" s="348"/>
      <c r="I1607" s="283" t="s">
        <v>115</v>
      </c>
      <c r="J1607" s="321">
        <v>100</v>
      </c>
      <c r="K1607" s="96">
        <v>0.42746894665305607</v>
      </c>
      <c r="L1607" s="96">
        <f>ROUND((K1607*$C$3),2)</f>
        <v>0.51</v>
      </c>
      <c r="M1607" s="98">
        <f>L1607*H1607</f>
        <v>0</v>
      </c>
      <c r="N1607" s="98">
        <f>K1607*(1-$F$5-$F$7)*(1-$F$9)*(1+$F$11)</f>
        <v>0.42746894665305607</v>
      </c>
      <c r="O1607" s="98">
        <f>N1607*H1607</f>
        <v>0</v>
      </c>
      <c r="P1607" s="99">
        <f>ROUND((N1607*$C$3),2)</f>
        <v>0.51</v>
      </c>
      <c r="Q1607" s="99">
        <f>P1607*H1607</f>
        <v>0</v>
      </c>
    </row>
    <row r="1608" spans="2:17" ht="14.45" customHeight="1">
      <c r="B1608" s="302"/>
      <c r="C1608" s="311" t="s">
        <v>878</v>
      </c>
      <c r="D1608" s="137"/>
      <c r="E1608" s="314"/>
      <c r="F1608" s="71">
        <v>11210841002</v>
      </c>
      <c r="G1608" s="312" t="s">
        <v>1135</v>
      </c>
      <c r="H1608" s="313"/>
      <c r="I1608" s="226" t="s">
        <v>115</v>
      </c>
      <c r="J1608" s="319">
        <v>100</v>
      </c>
      <c r="K1608" s="107">
        <v>0.79978060986700805</v>
      </c>
      <c r="L1608" s="107">
        <f>ROUND((K1608*$C$3),2)</f>
        <v>0.96</v>
      </c>
      <c r="M1608" s="105">
        <f>L1608*H1608</f>
        <v>0</v>
      </c>
      <c r="N1608" s="105">
        <f>K1608*(1-$F$5-$F$7)*(1-$F$9)*(1+$F$11)</f>
        <v>0.79978060986700805</v>
      </c>
      <c r="O1608" s="105">
        <f>N1608*H1608</f>
        <v>0</v>
      </c>
      <c r="P1608" s="106">
        <f>ROUND((N1608*$C$3),2)</f>
        <v>0.96</v>
      </c>
      <c r="Q1608" s="106">
        <f>P1608*H1608</f>
        <v>0</v>
      </c>
    </row>
    <row r="1609" spans="2:17" ht="14.45" customHeight="1">
      <c r="B1609" s="302"/>
      <c r="C1609" s="311"/>
      <c r="D1609" s="137"/>
      <c r="E1609" s="314"/>
      <c r="F1609" s="71"/>
      <c r="G1609" s="312"/>
      <c r="H1609" s="313"/>
      <c r="I1609" s="226"/>
      <c r="J1609" s="319"/>
      <c r="K1609" s="107"/>
      <c r="L1609" s="107"/>
      <c r="M1609" s="105"/>
      <c r="N1609" s="105"/>
      <c r="O1609" s="105"/>
      <c r="P1609" s="106"/>
      <c r="Q1609" s="106"/>
    </row>
    <row r="1610" spans="2:17" ht="14.45" customHeight="1">
      <c r="B1610" s="310"/>
      <c r="C1610" s="303" t="s">
        <v>878</v>
      </c>
      <c r="D1610" s="303"/>
      <c r="E1610" s="304"/>
      <c r="F1610" s="305"/>
      <c r="G1610" s="349" t="s">
        <v>1136</v>
      </c>
      <c r="H1610" s="350"/>
      <c r="I1610" s="308"/>
      <c r="J1610" s="308"/>
      <c r="K1610" s="259"/>
      <c r="L1610" s="259"/>
      <c r="M1610" s="351"/>
      <c r="N1610" s="309"/>
      <c r="O1610" s="309"/>
      <c r="P1610" s="189"/>
      <c r="Q1610" s="352"/>
    </row>
    <row r="1611" spans="2:17" ht="14.45" customHeight="1">
      <c r="B1611" s="310"/>
      <c r="C1611" s="311" t="s">
        <v>878</v>
      </c>
      <c r="D1611" s="137"/>
      <c r="E1611" s="314"/>
      <c r="F1611" s="71">
        <v>11221041001</v>
      </c>
      <c r="G1611" s="312" t="s">
        <v>1137</v>
      </c>
      <c r="H1611" s="313"/>
      <c r="I1611" s="226" t="s">
        <v>115</v>
      </c>
      <c r="J1611" s="319">
        <v>2</v>
      </c>
      <c r="K1611" s="107">
        <v>70.311747063997828</v>
      </c>
      <c r="L1611" s="107">
        <f>ROUND((K1611*$C$3),2)</f>
        <v>84.37</v>
      </c>
      <c r="M1611" s="105">
        <f>L1611*H1611</f>
        <v>0</v>
      </c>
      <c r="N1611" s="105">
        <f>K1611*(1-$F$5-$F$7)*(1-$F$9)*(1+$F$11)</f>
        <v>70.311747063997828</v>
      </c>
      <c r="O1611" s="105">
        <f>N1611*H1611</f>
        <v>0</v>
      </c>
      <c r="P1611" s="106">
        <f>ROUND((N1611*$C$3),2)</f>
        <v>84.37</v>
      </c>
      <c r="Q1611" s="106">
        <f>P1611*H1611</f>
        <v>0</v>
      </c>
    </row>
    <row r="1612" spans="2:17" ht="14.45" customHeight="1">
      <c r="B1612" s="310"/>
      <c r="C1612" s="311" t="s">
        <v>878</v>
      </c>
      <c r="D1612" s="137"/>
      <c r="E1612" s="314"/>
      <c r="F1612" s="71">
        <v>11221141001</v>
      </c>
      <c r="G1612" s="312" t="s">
        <v>1138</v>
      </c>
      <c r="H1612" s="313"/>
      <c r="I1612" s="226" t="s">
        <v>115</v>
      </c>
      <c r="J1612" s="319">
        <v>2</v>
      </c>
      <c r="K1612" s="107">
        <v>83.246130030467711</v>
      </c>
      <c r="L1612" s="107">
        <f>ROUND((K1612*$C$3),2)</f>
        <v>99.9</v>
      </c>
      <c r="M1612" s="105">
        <f>L1612*H1612</f>
        <v>0</v>
      </c>
      <c r="N1612" s="105">
        <f>K1612*(1-$F$5-$F$7)*(1-$F$9)*(1+$F$11)</f>
        <v>83.246130030467711</v>
      </c>
      <c r="O1612" s="105">
        <f>N1612*H1612</f>
        <v>0</v>
      </c>
      <c r="P1612" s="106">
        <f>ROUND((N1612*$C$3),2)</f>
        <v>99.9</v>
      </c>
      <c r="Q1612" s="106">
        <f>P1612*H1612</f>
        <v>0</v>
      </c>
    </row>
    <row r="1613" spans="2:17" ht="14.45" customHeight="1">
      <c r="B1613" s="310"/>
      <c r="C1613" s="311" t="s">
        <v>878</v>
      </c>
      <c r="D1613" s="137"/>
      <c r="E1613" s="314"/>
      <c r="F1613" s="71">
        <v>11220051001</v>
      </c>
      <c r="G1613" s="312" t="s">
        <v>1139</v>
      </c>
      <c r="H1613" s="313"/>
      <c r="I1613" s="226" t="s">
        <v>115</v>
      </c>
      <c r="J1613" s="319">
        <v>2</v>
      </c>
      <c r="K1613" s="107">
        <v>90.968149711942289</v>
      </c>
      <c r="L1613" s="107">
        <f>ROUND((K1613*$C$3),2)</f>
        <v>109.16</v>
      </c>
      <c r="M1613" s="105">
        <f>L1613*H1613</f>
        <v>0</v>
      </c>
      <c r="N1613" s="105">
        <f>K1613*(1-$F$5-$F$7)*(1-$F$9)*(1+$F$11)</f>
        <v>90.968149711942289</v>
      </c>
      <c r="O1613" s="105">
        <f>N1613*H1613</f>
        <v>0</v>
      </c>
      <c r="P1613" s="106">
        <f>ROUND((N1613*$C$3),2)</f>
        <v>109.16</v>
      </c>
      <c r="Q1613" s="106">
        <f>P1613*H1613</f>
        <v>0</v>
      </c>
    </row>
    <row r="1614" spans="2:17" ht="14.45" customHeight="1">
      <c r="B1614" s="310"/>
      <c r="C1614" s="311" t="s">
        <v>878</v>
      </c>
      <c r="D1614" s="137"/>
      <c r="E1614" s="314"/>
      <c r="F1614" s="71">
        <v>11221241001</v>
      </c>
      <c r="G1614" s="312" t="s">
        <v>1140</v>
      </c>
      <c r="H1614" s="313"/>
      <c r="I1614" s="226" t="s">
        <v>115</v>
      </c>
      <c r="J1614" s="319">
        <v>2</v>
      </c>
      <c r="K1614" s="107">
        <v>96.139145034358265</v>
      </c>
      <c r="L1614" s="107">
        <f>ROUND((K1614*$C$3),2)</f>
        <v>115.37</v>
      </c>
      <c r="M1614" s="105">
        <f>L1614*H1614</f>
        <v>0</v>
      </c>
      <c r="N1614" s="105">
        <f>K1614*(1-$F$5-$F$7)*(1-$F$9)*(1+$F$11)</f>
        <v>96.139145034358265</v>
      </c>
      <c r="O1614" s="105">
        <f>N1614*H1614</f>
        <v>0</v>
      </c>
      <c r="P1614" s="106">
        <f>ROUND((N1614*$C$3),2)</f>
        <v>115.37</v>
      </c>
      <c r="Q1614" s="106">
        <f>P1614*H1614</f>
        <v>0</v>
      </c>
    </row>
    <row r="1615" spans="2:17" ht="14.45" customHeight="1">
      <c r="B1615" s="302"/>
      <c r="C1615" s="311" t="s">
        <v>878</v>
      </c>
      <c r="D1615" s="137"/>
      <c r="E1615" s="314"/>
      <c r="F1615" s="71">
        <v>11221341001</v>
      </c>
      <c r="G1615" s="312" t="s">
        <v>1141</v>
      </c>
      <c r="H1615" s="313"/>
      <c r="I1615" s="226" t="s">
        <v>115</v>
      </c>
      <c r="J1615" s="319">
        <v>2</v>
      </c>
      <c r="K1615" s="107">
        <v>109.0597386799684</v>
      </c>
      <c r="L1615" s="107">
        <f>ROUND((K1615*$C$3),2)</f>
        <v>130.87</v>
      </c>
      <c r="M1615" s="105">
        <f>L1615*H1615</f>
        <v>0</v>
      </c>
      <c r="N1615" s="105">
        <f>K1615*(1-$F$5-$F$7)*(1-$F$9)*(1+$F$11)</f>
        <v>109.0597386799684</v>
      </c>
      <c r="O1615" s="105">
        <f>N1615*H1615</f>
        <v>0</v>
      </c>
      <c r="P1615" s="106">
        <f>ROUND((N1615*$C$3),2)</f>
        <v>130.87</v>
      </c>
      <c r="Q1615" s="106">
        <f>P1615*H1615</f>
        <v>0</v>
      </c>
    </row>
    <row r="1616" spans="2:17" ht="14.45" customHeight="1">
      <c r="B1616" s="302"/>
      <c r="C1616" s="311"/>
      <c r="D1616" s="137"/>
      <c r="E1616" s="314"/>
      <c r="F1616" s="71"/>
      <c r="G1616" s="312"/>
      <c r="H1616" s="313"/>
      <c r="I1616" s="226"/>
      <c r="J1616" s="319"/>
      <c r="K1616" s="107"/>
      <c r="L1616" s="107"/>
      <c r="M1616" s="105"/>
      <c r="N1616" s="105"/>
      <c r="O1616" s="105"/>
      <c r="P1616" s="106"/>
      <c r="Q1616" s="106"/>
    </row>
    <row r="1617" spans="2:17" ht="14.45" customHeight="1">
      <c r="B1617" s="310"/>
      <c r="C1617" s="311" t="s">
        <v>878</v>
      </c>
      <c r="D1617" s="137"/>
      <c r="E1617" s="314"/>
      <c r="F1617" s="71">
        <v>11218941001</v>
      </c>
      <c r="G1617" s="312" t="s">
        <v>1142</v>
      </c>
      <c r="H1617" s="313"/>
      <c r="I1617" s="226" t="s">
        <v>115</v>
      </c>
      <c r="J1617" s="319">
        <v>2</v>
      </c>
      <c r="K1617" s="107">
        <v>84.666430079024636</v>
      </c>
      <c r="L1617" s="107">
        <f t="shared" ref="L1617:L1623" si="438">ROUND((K1617*$C$3),2)</f>
        <v>101.6</v>
      </c>
      <c r="M1617" s="105">
        <f t="shared" ref="M1617:M1623" si="439">L1617*H1617</f>
        <v>0</v>
      </c>
      <c r="N1617" s="105">
        <f t="shared" ref="N1617:N1623" si="440">K1617*(1-$F$5-$F$7)*(1-$F$9)*(1+$F$11)</f>
        <v>84.666430079024636</v>
      </c>
      <c r="O1617" s="105">
        <f t="shared" ref="O1617:O1623" si="441">N1617*H1617</f>
        <v>0</v>
      </c>
      <c r="P1617" s="106">
        <f t="shared" ref="P1617:P1623" si="442">ROUND((N1617*$C$3),2)</f>
        <v>101.6</v>
      </c>
      <c r="Q1617" s="106">
        <f t="shared" ref="Q1617:Q1623" si="443">P1617*H1617</f>
        <v>0</v>
      </c>
    </row>
    <row r="1618" spans="2:17" ht="14.45" customHeight="1">
      <c r="B1618" s="310"/>
      <c r="C1618" s="311" t="s">
        <v>878</v>
      </c>
      <c r="D1618" s="137"/>
      <c r="E1618" s="314"/>
      <c r="F1618" s="71">
        <v>11219041001</v>
      </c>
      <c r="G1618" s="312" t="s">
        <v>1143</v>
      </c>
      <c r="H1618" s="313"/>
      <c r="I1618" s="226" t="s">
        <v>115</v>
      </c>
      <c r="J1618" s="319">
        <v>2</v>
      </c>
      <c r="K1618" s="107">
        <v>91.836876926108147</v>
      </c>
      <c r="L1618" s="107">
        <f t="shared" si="438"/>
        <v>110.2</v>
      </c>
      <c r="M1618" s="105">
        <f t="shared" si="439"/>
        <v>0</v>
      </c>
      <c r="N1618" s="105">
        <f t="shared" si="440"/>
        <v>91.836876926108147</v>
      </c>
      <c r="O1618" s="105">
        <f t="shared" si="441"/>
        <v>0</v>
      </c>
      <c r="P1618" s="106">
        <f t="shared" si="442"/>
        <v>110.2</v>
      </c>
      <c r="Q1618" s="106">
        <f t="shared" si="443"/>
        <v>0</v>
      </c>
    </row>
    <row r="1619" spans="2:17" ht="14.45" customHeight="1">
      <c r="B1619" s="310"/>
      <c r="C1619" s="311" t="s">
        <v>878</v>
      </c>
      <c r="D1619" s="137"/>
      <c r="E1619" s="314"/>
      <c r="F1619" s="71">
        <v>11219141001</v>
      </c>
      <c r="G1619" s="312" t="s">
        <v>1144</v>
      </c>
      <c r="H1619" s="313"/>
      <c r="I1619" s="226" t="s">
        <v>115</v>
      </c>
      <c r="J1619" s="319">
        <v>2</v>
      </c>
      <c r="K1619" s="107">
        <v>100.45520246346815</v>
      </c>
      <c r="L1619" s="107">
        <f t="shared" si="438"/>
        <v>120.55</v>
      </c>
      <c r="M1619" s="105">
        <f t="shared" si="439"/>
        <v>0</v>
      </c>
      <c r="N1619" s="105">
        <f t="shared" si="440"/>
        <v>100.45520246346815</v>
      </c>
      <c r="O1619" s="105">
        <f t="shared" si="441"/>
        <v>0</v>
      </c>
      <c r="P1619" s="106">
        <f t="shared" si="442"/>
        <v>120.55</v>
      </c>
      <c r="Q1619" s="106">
        <f t="shared" si="443"/>
        <v>0</v>
      </c>
    </row>
    <row r="1620" spans="2:17" ht="14.45" customHeight="1">
      <c r="B1620" s="310"/>
      <c r="C1620" s="311" t="s">
        <v>878</v>
      </c>
      <c r="D1620" s="137"/>
      <c r="E1620" s="314"/>
      <c r="F1620" s="71">
        <v>11219241001</v>
      </c>
      <c r="G1620" s="312" t="s">
        <v>1219</v>
      </c>
      <c r="H1620" s="313"/>
      <c r="I1620" s="226" t="s">
        <v>115</v>
      </c>
      <c r="J1620" s="319">
        <v>2</v>
      </c>
      <c r="K1620" s="107">
        <v>109.0597386799684</v>
      </c>
      <c r="L1620" s="107">
        <f t="shared" si="438"/>
        <v>130.87</v>
      </c>
      <c r="M1620" s="105">
        <f t="shared" si="439"/>
        <v>0</v>
      </c>
      <c r="N1620" s="105">
        <f t="shared" si="440"/>
        <v>109.0597386799684</v>
      </c>
      <c r="O1620" s="105">
        <f t="shared" si="441"/>
        <v>0</v>
      </c>
      <c r="P1620" s="106">
        <f t="shared" si="442"/>
        <v>130.87</v>
      </c>
      <c r="Q1620" s="106">
        <f t="shared" si="443"/>
        <v>0</v>
      </c>
    </row>
    <row r="1621" spans="2:17" ht="14.45" customHeight="1">
      <c r="B1621" s="310"/>
      <c r="C1621" s="311" t="s">
        <v>878</v>
      </c>
      <c r="D1621" s="137"/>
      <c r="E1621" s="314"/>
      <c r="F1621" s="71">
        <v>11219341001</v>
      </c>
      <c r="G1621" s="312" t="s">
        <v>1145</v>
      </c>
      <c r="H1621" s="313"/>
      <c r="I1621" s="226" t="s">
        <v>115</v>
      </c>
      <c r="J1621" s="319">
        <v>2</v>
      </c>
      <c r="K1621" s="107">
        <v>132.01895791149542</v>
      </c>
      <c r="L1621" s="107">
        <f t="shared" si="438"/>
        <v>158.41999999999999</v>
      </c>
      <c r="M1621" s="105">
        <f t="shared" si="439"/>
        <v>0</v>
      </c>
      <c r="N1621" s="105">
        <f t="shared" si="440"/>
        <v>132.01895791149542</v>
      </c>
      <c r="O1621" s="105">
        <f t="shared" si="441"/>
        <v>0</v>
      </c>
      <c r="P1621" s="106">
        <f t="shared" si="442"/>
        <v>158.41999999999999</v>
      </c>
      <c r="Q1621" s="106">
        <f t="shared" si="443"/>
        <v>0</v>
      </c>
    </row>
    <row r="1622" spans="2:17" ht="14.45" customHeight="1">
      <c r="B1622" s="310"/>
      <c r="C1622" s="311" t="s">
        <v>878</v>
      </c>
      <c r="D1622" s="137"/>
      <c r="E1622" s="314"/>
      <c r="F1622" s="71">
        <v>11219441001</v>
      </c>
      <c r="G1622" s="312" t="s">
        <v>1146</v>
      </c>
      <c r="H1622" s="313"/>
      <c r="I1622" s="226" t="s">
        <v>115</v>
      </c>
      <c r="J1622" s="319">
        <v>2</v>
      </c>
      <c r="K1622" s="107">
        <v>255.43337960649063</v>
      </c>
      <c r="L1622" s="107">
        <f t="shared" si="438"/>
        <v>306.52</v>
      </c>
      <c r="M1622" s="105">
        <f t="shared" si="439"/>
        <v>0</v>
      </c>
      <c r="N1622" s="105">
        <f t="shared" si="440"/>
        <v>255.43337960649063</v>
      </c>
      <c r="O1622" s="105">
        <f t="shared" si="441"/>
        <v>0</v>
      </c>
      <c r="P1622" s="106">
        <f t="shared" si="442"/>
        <v>306.52</v>
      </c>
      <c r="Q1622" s="106">
        <f t="shared" si="443"/>
        <v>0</v>
      </c>
    </row>
    <row r="1623" spans="2:17" ht="14.45" customHeight="1">
      <c r="B1623" s="302"/>
      <c r="C1623" s="311" t="s">
        <v>878</v>
      </c>
      <c r="D1623" s="137"/>
      <c r="E1623" s="314"/>
      <c r="F1623" s="71">
        <v>11210081001</v>
      </c>
      <c r="G1623" s="312" t="s">
        <v>1147</v>
      </c>
      <c r="H1623" s="313"/>
      <c r="I1623" s="226" t="s">
        <v>115</v>
      </c>
      <c r="J1623" s="319">
        <v>1</v>
      </c>
      <c r="K1623" s="107">
        <v>365.37563482148471</v>
      </c>
      <c r="L1623" s="107">
        <f t="shared" si="438"/>
        <v>438.45</v>
      </c>
      <c r="M1623" s="105">
        <f t="shared" si="439"/>
        <v>0</v>
      </c>
      <c r="N1623" s="105">
        <f t="shared" si="440"/>
        <v>365.37563482148471</v>
      </c>
      <c r="O1623" s="105">
        <f t="shared" si="441"/>
        <v>0</v>
      </c>
      <c r="P1623" s="106">
        <f t="shared" si="442"/>
        <v>438.45</v>
      </c>
      <c r="Q1623" s="106">
        <f t="shared" si="443"/>
        <v>0</v>
      </c>
    </row>
    <row r="1624" spans="2:17" ht="14.45" customHeight="1">
      <c r="B1624" s="302"/>
      <c r="C1624" s="311"/>
      <c r="D1624" s="137"/>
      <c r="E1624" s="314"/>
      <c r="F1624" s="71"/>
      <c r="G1624" s="312"/>
      <c r="H1624" s="313"/>
      <c r="I1624" s="226"/>
      <c r="J1624" s="319"/>
      <c r="K1624" s="107"/>
      <c r="L1624" s="107"/>
      <c r="M1624" s="105"/>
      <c r="N1624" s="105"/>
      <c r="O1624" s="105"/>
      <c r="P1624" s="106"/>
      <c r="Q1624" s="106"/>
    </row>
    <row r="1625" spans="2:17" ht="14.45" customHeight="1">
      <c r="B1625" s="310"/>
      <c r="C1625" s="311" t="s">
        <v>878</v>
      </c>
      <c r="D1625" s="137"/>
      <c r="E1625" s="314"/>
      <c r="F1625" s="71">
        <v>11208341001</v>
      </c>
      <c r="G1625" s="312" t="s">
        <v>1148</v>
      </c>
      <c r="H1625" s="313"/>
      <c r="I1625" s="226" t="s">
        <v>115</v>
      </c>
      <c r="J1625" s="319">
        <v>1</v>
      </c>
      <c r="K1625" s="107">
        <v>206.64676240460318</v>
      </c>
      <c r="L1625" s="107">
        <f>ROUND((K1625*$C$3),2)</f>
        <v>247.98</v>
      </c>
      <c r="M1625" s="105">
        <f>L1625*H1625</f>
        <v>0</v>
      </c>
      <c r="N1625" s="105">
        <f>K1625*(1-$F$5-$F$7)*(1-$F$9)*(1+$F$11)</f>
        <v>206.64676240460318</v>
      </c>
      <c r="O1625" s="105">
        <f>N1625*H1625</f>
        <v>0</v>
      </c>
      <c r="P1625" s="106">
        <f>ROUND((N1625*$C$3),2)</f>
        <v>247.98</v>
      </c>
      <c r="Q1625" s="106">
        <f>P1625*H1625</f>
        <v>0</v>
      </c>
    </row>
    <row r="1626" spans="2:17" ht="14.45" customHeight="1">
      <c r="B1626" s="310"/>
      <c r="C1626" s="311" t="s">
        <v>878</v>
      </c>
      <c r="D1626" s="137"/>
      <c r="E1626" s="314"/>
      <c r="F1626" s="71">
        <v>11208741001</v>
      </c>
      <c r="G1626" s="312" t="s">
        <v>1149</v>
      </c>
      <c r="H1626" s="313"/>
      <c r="I1626" s="226" t="s">
        <v>115</v>
      </c>
      <c r="J1626" s="319">
        <v>1</v>
      </c>
      <c r="K1626" s="107">
        <v>312.83832234573816</v>
      </c>
      <c r="L1626" s="107">
        <f>ROUND((K1626*$C$3),2)</f>
        <v>375.41</v>
      </c>
      <c r="M1626" s="105">
        <f>L1626*H1626</f>
        <v>0</v>
      </c>
      <c r="N1626" s="105">
        <f>K1626*(1-$F$5-$F$7)*(1-$F$9)*(1+$F$11)</f>
        <v>312.83832234573816</v>
      </c>
      <c r="O1626" s="105">
        <f>N1626*H1626</f>
        <v>0</v>
      </c>
      <c r="P1626" s="106">
        <f>ROUND((N1626*$C$3),2)</f>
        <v>375.41</v>
      </c>
      <c r="Q1626" s="106">
        <f>P1626*H1626</f>
        <v>0</v>
      </c>
    </row>
    <row r="1627" spans="2:17" ht="14.45" customHeight="1">
      <c r="B1627" s="310"/>
      <c r="C1627" s="311" t="s">
        <v>878</v>
      </c>
      <c r="D1627" s="137"/>
      <c r="E1627" s="314"/>
      <c r="F1627" s="71">
        <v>11208441001</v>
      </c>
      <c r="G1627" s="312" t="s">
        <v>1150</v>
      </c>
      <c r="H1627" s="313"/>
      <c r="I1627" s="226" t="s">
        <v>115</v>
      </c>
      <c r="J1627" s="319">
        <v>1</v>
      </c>
      <c r="K1627" s="107">
        <v>258.31534766618387</v>
      </c>
      <c r="L1627" s="107">
        <f>ROUND((K1627*$C$3),2)</f>
        <v>309.98</v>
      </c>
      <c r="M1627" s="105">
        <f>L1627*H1627</f>
        <v>0</v>
      </c>
      <c r="N1627" s="105">
        <f>K1627*(1-$F$5-$F$7)*(1-$F$9)*(1+$F$11)</f>
        <v>258.31534766618387</v>
      </c>
      <c r="O1627" s="105">
        <f>N1627*H1627</f>
        <v>0</v>
      </c>
      <c r="P1627" s="106">
        <f>ROUND((N1627*$C$3),2)</f>
        <v>309.98</v>
      </c>
      <c r="Q1627" s="106">
        <f>P1627*H1627</f>
        <v>0</v>
      </c>
    </row>
    <row r="1628" spans="2:17" ht="14.45" customHeight="1">
      <c r="B1628" s="302"/>
      <c r="C1628" s="311" t="s">
        <v>878</v>
      </c>
      <c r="D1628" s="137"/>
      <c r="E1628" s="314"/>
      <c r="F1628" s="71">
        <v>11208541001</v>
      </c>
      <c r="G1628" s="312" t="s">
        <v>1151</v>
      </c>
      <c r="H1628" s="313"/>
      <c r="I1628" s="226" t="s">
        <v>115</v>
      </c>
      <c r="J1628" s="319">
        <v>1</v>
      </c>
      <c r="K1628" s="107">
        <v>341.54768837579178</v>
      </c>
      <c r="L1628" s="107">
        <f>ROUND((K1628*$C$3),2)</f>
        <v>409.86</v>
      </c>
      <c r="M1628" s="105">
        <f>L1628*H1628</f>
        <v>0</v>
      </c>
      <c r="N1628" s="105">
        <f>K1628*(1-$F$5-$F$7)*(1-$F$9)*(1+$F$11)</f>
        <v>341.54768837579178</v>
      </c>
      <c r="O1628" s="105">
        <f>N1628*H1628</f>
        <v>0</v>
      </c>
      <c r="P1628" s="106">
        <f>ROUND((N1628*$C$3),2)</f>
        <v>409.86</v>
      </c>
      <c r="Q1628" s="106">
        <f>P1628*H1628</f>
        <v>0</v>
      </c>
    </row>
    <row r="1629" spans="2:17" ht="14.45" customHeight="1">
      <c r="B1629" s="302"/>
      <c r="C1629" s="311"/>
      <c r="D1629" s="137"/>
      <c r="E1629" s="314"/>
      <c r="F1629" s="71"/>
      <c r="G1629" s="312"/>
      <c r="H1629" s="313"/>
      <c r="I1629" s="226"/>
      <c r="J1629" s="319"/>
      <c r="K1629" s="107"/>
      <c r="L1629" s="107"/>
      <c r="M1629" s="105"/>
      <c r="N1629" s="105"/>
      <c r="O1629" s="105"/>
      <c r="P1629" s="106"/>
      <c r="Q1629" s="106"/>
    </row>
    <row r="1630" spans="2:17" ht="14.45" customHeight="1">
      <c r="B1630" s="180"/>
      <c r="C1630" s="303" t="s">
        <v>878</v>
      </c>
      <c r="D1630" s="303"/>
      <c r="E1630" s="184"/>
      <c r="F1630" s="185"/>
      <c r="G1630" s="349" t="s">
        <v>1152</v>
      </c>
      <c r="H1630" s="353"/>
      <c r="I1630" s="354"/>
      <c r="J1630" s="354"/>
      <c r="K1630" s="259"/>
      <c r="L1630" s="259"/>
      <c r="M1630" s="355"/>
      <c r="N1630" s="355"/>
      <c r="O1630" s="355"/>
      <c r="P1630" s="356"/>
      <c r="Q1630" s="356"/>
    </row>
    <row r="1631" spans="2:17" ht="14.45" customHeight="1">
      <c r="B1631" s="302"/>
      <c r="C1631" s="311" t="s">
        <v>878</v>
      </c>
      <c r="D1631" s="137"/>
      <c r="E1631" s="175"/>
      <c r="F1631" s="71">
        <v>11238241001</v>
      </c>
      <c r="G1631" s="357" t="s">
        <v>1153</v>
      </c>
      <c r="H1631" s="313"/>
      <c r="I1631" s="226" t="s">
        <v>115</v>
      </c>
      <c r="J1631" s="319">
        <v>1</v>
      </c>
      <c r="K1631" s="107">
        <v>45.821913217035643</v>
      </c>
      <c r="L1631" s="107">
        <f>ROUND((K1631*$C$3),2)</f>
        <v>54.99</v>
      </c>
      <c r="M1631" s="105">
        <f>L1631*H1631</f>
        <v>0</v>
      </c>
      <c r="N1631" s="105">
        <f>K1631*(1-$F$5-$F$7)*(1-$F$9)*(1+$F$11)</f>
        <v>45.821913217035643</v>
      </c>
      <c r="O1631" s="105">
        <f>N1631*H1631</f>
        <v>0</v>
      </c>
      <c r="P1631" s="106">
        <f>ROUND((N1631*$C$3),2)</f>
        <v>54.99</v>
      </c>
      <c r="Q1631" s="106">
        <f>P1631*H1631</f>
        <v>0</v>
      </c>
    </row>
    <row r="1632" spans="2:17" ht="14.45" customHeight="1">
      <c r="B1632" s="302"/>
      <c r="C1632" s="311"/>
      <c r="D1632" s="137"/>
      <c r="E1632" s="175"/>
      <c r="F1632" s="71"/>
      <c r="G1632" s="357"/>
      <c r="H1632" s="313"/>
      <c r="I1632" s="226"/>
      <c r="J1632" s="319"/>
      <c r="K1632" s="107"/>
      <c r="L1632" s="107"/>
      <c r="M1632" s="105"/>
      <c r="N1632" s="105"/>
      <c r="O1632" s="105"/>
      <c r="P1632" s="106"/>
      <c r="Q1632" s="106"/>
    </row>
    <row r="1633" spans="2:17" ht="26.45" customHeight="1">
      <c r="B1633" s="250"/>
      <c r="C1633" s="311" t="s">
        <v>878</v>
      </c>
      <c r="D1633" s="137"/>
      <c r="E1633" s="175"/>
      <c r="F1633" s="71">
        <v>11282431002</v>
      </c>
      <c r="G1633" s="176" t="s">
        <v>1220</v>
      </c>
      <c r="H1633" s="313"/>
      <c r="I1633" s="226" t="s">
        <v>115</v>
      </c>
      <c r="J1633" s="319">
        <v>1</v>
      </c>
      <c r="K1633" s="107">
        <v>0.35852234235417607</v>
      </c>
      <c r="L1633" s="107">
        <f t="shared" ref="L1633:L1639" si="444">ROUND((K1633*$C$3),2)</f>
        <v>0.43</v>
      </c>
      <c r="M1633" s="105">
        <f t="shared" ref="M1633:M1639" si="445">L1633*H1633</f>
        <v>0</v>
      </c>
      <c r="N1633" s="105">
        <f t="shared" ref="N1633:N1639" si="446">K1633*(1-$F$5-$F$7)*(1-$F$9)*(1+$F$11)</f>
        <v>0.35852234235417607</v>
      </c>
      <c r="O1633" s="105">
        <f t="shared" ref="O1633:O1639" si="447">N1633*H1633</f>
        <v>0</v>
      </c>
      <c r="P1633" s="106">
        <f t="shared" ref="P1633:P1639" si="448">ROUND((N1633*$C$3),2)</f>
        <v>0.43</v>
      </c>
      <c r="Q1633" s="106">
        <f t="shared" ref="Q1633:Q1639" si="449">P1633*H1633</f>
        <v>0</v>
      </c>
    </row>
    <row r="1634" spans="2:17" ht="26.45" customHeight="1">
      <c r="B1634" s="180"/>
      <c r="C1634" s="311" t="s">
        <v>878</v>
      </c>
      <c r="D1634" s="137"/>
      <c r="E1634" s="175"/>
      <c r="F1634" s="71">
        <v>11280131002</v>
      </c>
      <c r="G1634" s="176" t="s">
        <v>1221</v>
      </c>
      <c r="H1634" s="313"/>
      <c r="I1634" s="226" t="s">
        <v>115</v>
      </c>
      <c r="J1634" s="319">
        <v>1</v>
      </c>
      <c r="K1634" s="107">
        <v>0.49641555095193596</v>
      </c>
      <c r="L1634" s="107">
        <f t="shared" si="444"/>
        <v>0.6</v>
      </c>
      <c r="M1634" s="105">
        <f t="shared" si="445"/>
        <v>0</v>
      </c>
      <c r="N1634" s="105">
        <f t="shared" si="446"/>
        <v>0.49641555095193596</v>
      </c>
      <c r="O1634" s="105">
        <f t="shared" si="447"/>
        <v>0</v>
      </c>
      <c r="P1634" s="106">
        <f t="shared" si="448"/>
        <v>0.6</v>
      </c>
      <c r="Q1634" s="106">
        <f t="shared" si="449"/>
        <v>0</v>
      </c>
    </row>
    <row r="1635" spans="2:17" ht="26.45" customHeight="1">
      <c r="B1635" s="180"/>
      <c r="C1635" s="311" t="s">
        <v>878</v>
      </c>
      <c r="D1635" s="137"/>
      <c r="E1635" s="175"/>
      <c r="F1635" s="71">
        <v>11280231002</v>
      </c>
      <c r="G1635" s="176" t="s">
        <v>1222</v>
      </c>
      <c r="H1635" s="313"/>
      <c r="I1635" s="226" t="s">
        <v>115</v>
      </c>
      <c r="J1635" s="319">
        <v>1</v>
      </c>
      <c r="K1635" s="107">
        <v>0.49641555095193596</v>
      </c>
      <c r="L1635" s="107">
        <f t="shared" si="444"/>
        <v>0.6</v>
      </c>
      <c r="M1635" s="105">
        <f t="shared" si="445"/>
        <v>0</v>
      </c>
      <c r="N1635" s="105">
        <f t="shared" si="446"/>
        <v>0.49641555095193596</v>
      </c>
      <c r="O1635" s="105">
        <f t="shared" si="447"/>
        <v>0</v>
      </c>
      <c r="P1635" s="106">
        <f t="shared" si="448"/>
        <v>0.6</v>
      </c>
      <c r="Q1635" s="106">
        <f t="shared" si="449"/>
        <v>0</v>
      </c>
    </row>
    <row r="1636" spans="2:17" ht="26.45" customHeight="1">
      <c r="B1636" s="250"/>
      <c r="C1636" s="311" t="s">
        <v>878</v>
      </c>
      <c r="D1636" s="137"/>
      <c r="E1636" s="175"/>
      <c r="F1636" s="71">
        <v>11280031001</v>
      </c>
      <c r="G1636" s="176" t="s">
        <v>1223</v>
      </c>
      <c r="H1636" s="313"/>
      <c r="I1636" s="226" t="s">
        <v>115</v>
      </c>
      <c r="J1636" s="319">
        <v>1</v>
      </c>
      <c r="K1636" s="107">
        <v>0.49641555095193596</v>
      </c>
      <c r="L1636" s="107">
        <f t="shared" si="444"/>
        <v>0.6</v>
      </c>
      <c r="M1636" s="105">
        <f t="shared" si="445"/>
        <v>0</v>
      </c>
      <c r="N1636" s="105">
        <f t="shared" si="446"/>
        <v>0.49641555095193596</v>
      </c>
      <c r="O1636" s="105">
        <f t="shared" si="447"/>
        <v>0</v>
      </c>
      <c r="P1636" s="106">
        <f t="shared" si="448"/>
        <v>0.6</v>
      </c>
      <c r="Q1636" s="106">
        <f t="shared" si="449"/>
        <v>0</v>
      </c>
    </row>
    <row r="1637" spans="2:17" ht="26.45" customHeight="1">
      <c r="B1637" s="180"/>
      <c r="C1637" s="311" t="s">
        <v>878</v>
      </c>
      <c r="D1637" s="137"/>
      <c r="E1637" s="175"/>
      <c r="F1637" s="71">
        <v>11280331002</v>
      </c>
      <c r="G1637" s="176" t="s">
        <v>1224</v>
      </c>
      <c r="H1637" s="313"/>
      <c r="I1637" s="226" t="s">
        <v>115</v>
      </c>
      <c r="J1637" s="319">
        <v>1</v>
      </c>
      <c r="K1637" s="107">
        <v>0.49641555095193596</v>
      </c>
      <c r="L1637" s="107">
        <f t="shared" si="444"/>
        <v>0.6</v>
      </c>
      <c r="M1637" s="105">
        <f t="shared" si="445"/>
        <v>0</v>
      </c>
      <c r="N1637" s="105">
        <f t="shared" si="446"/>
        <v>0.49641555095193596</v>
      </c>
      <c r="O1637" s="105">
        <f t="shared" si="447"/>
        <v>0</v>
      </c>
      <c r="P1637" s="106">
        <f t="shared" si="448"/>
        <v>0.6</v>
      </c>
      <c r="Q1637" s="106">
        <f t="shared" si="449"/>
        <v>0</v>
      </c>
    </row>
    <row r="1638" spans="2:17" ht="26.45" customHeight="1">
      <c r="B1638" s="180"/>
      <c r="C1638" s="311" t="s">
        <v>878</v>
      </c>
      <c r="D1638" s="137"/>
      <c r="E1638" s="175"/>
      <c r="F1638" s="71">
        <v>11280431003</v>
      </c>
      <c r="G1638" s="176" t="s">
        <v>1225</v>
      </c>
      <c r="H1638" s="313"/>
      <c r="I1638" s="226" t="s">
        <v>115</v>
      </c>
      <c r="J1638" s="319">
        <v>1</v>
      </c>
      <c r="K1638" s="107">
        <v>1.0893563479223041</v>
      </c>
      <c r="L1638" s="107">
        <f t="shared" si="444"/>
        <v>1.31</v>
      </c>
      <c r="M1638" s="105">
        <f t="shared" si="445"/>
        <v>0</v>
      </c>
      <c r="N1638" s="105">
        <f t="shared" si="446"/>
        <v>1.0893563479223041</v>
      </c>
      <c r="O1638" s="105">
        <f t="shared" si="447"/>
        <v>0</v>
      </c>
      <c r="P1638" s="106">
        <f t="shared" si="448"/>
        <v>1.31</v>
      </c>
      <c r="Q1638" s="106">
        <f t="shared" si="449"/>
        <v>0</v>
      </c>
    </row>
    <row r="1639" spans="2:17" ht="26.45" customHeight="1">
      <c r="B1639" s="195"/>
      <c r="C1639" s="311" t="s">
        <v>878</v>
      </c>
      <c r="D1639" s="137"/>
      <c r="E1639" s="175"/>
      <c r="F1639" s="71">
        <v>11280531003</v>
      </c>
      <c r="G1639" s="176" t="s">
        <v>1226</v>
      </c>
      <c r="H1639" s="313"/>
      <c r="I1639" s="226" t="s">
        <v>115</v>
      </c>
      <c r="J1639" s="319">
        <v>1</v>
      </c>
      <c r="K1639" s="107">
        <v>1.0893563479223041</v>
      </c>
      <c r="L1639" s="107">
        <f t="shared" si="444"/>
        <v>1.31</v>
      </c>
      <c r="M1639" s="105">
        <f t="shared" si="445"/>
        <v>0</v>
      </c>
      <c r="N1639" s="105">
        <f t="shared" si="446"/>
        <v>1.0893563479223041</v>
      </c>
      <c r="O1639" s="105">
        <f t="shared" si="447"/>
        <v>0</v>
      </c>
      <c r="P1639" s="106">
        <f t="shared" si="448"/>
        <v>1.31</v>
      </c>
      <c r="Q1639" s="106">
        <f t="shared" si="449"/>
        <v>0</v>
      </c>
    </row>
    <row r="1640" spans="2:17" ht="14.45" customHeight="1">
      <c r="B1640" s="195"/>
      <c r="C1640" s="311"/>
      <c r="D1640" s="137"/>
      <c r="E1640" s="175"/>
      <c r="F1640" s="71"/>
      <c r="G1640" s="176"/>
      <c r="H1640" s="313"/>
      <c r="I1640" s="226"/>
      <c r="J1640" s="319"/>
      <c r="K1640" s="107"/>
      <c r="L1640" s="107"/>
      <c r="M1640" s="105"/>
      <c r="N1640" s="105"/>
      <c r="O1640" s="105"/>
      <c r="P1640" s="106"/>
      <c r="Q1640" s="106"/>
    </row>
    <row r="1641" spans="2:17" ht="14.45" customHeight="1">
      <c r="B1641" s="195"/>
      <c r="C1641" s="311" t="s">
        <v>878</v>
      </c>
      <c r="D1641" s="137"/>
      <c r="E1641" s="123">
        <v>11282431002</v>
      </c>
      <c r="F1641" s="71">
        <v>11200891001</v>
      </c>
      <c r="G1641" s="358" t="s">
        <v>1154</v>
      </c>
      <c r="H1641" s="313"/>
      <c r="I1641" s="226" t="s">
        <v>115</v>
      </c>
      <c r="J1641" s="319">
        <v>1</v>
      </c>
      <c r="K1641" s="107">
        <v>0.35852234235417607</v>
      </c>
      <c r="L1641" s="107">
        <f t="shared" ref="L1641:L1647" si="450">ROUND((K1641*$C$3),2)</f>
        <v>0.43</v>
      </c>
      <c r="M1641" s="105">
        <f t="shared" ref="M1641:M1647" si="451">L1641*H1641</f>
        <v>0</v>
      </c>
      <c r="N1641" s="105">
        <f t="shared" ref="N1641:N1647" si="452">K1641*(1-$F$5-$F$7)*(1-$F$9)*(1+$F$11)</f>
        <v>0.35852234235417607</v>
      </c>
      <c r="O1641" s="105">
        <f t="shared" ref="O1641:O1647" si="453">N1641*H1641</f>
        <v>0</v>
      </c>
      <c r="P1641" s="106">
        <f t="shared" ref="P1641:P1647" si="454">ROUND((N1641*$C$3),2)</f>
        <v>0.43</v>
      </c>
      <c r="Q1641" s="106">
        <f t="shared" ref="Q1641:Q1647" si="455">P1641*H1641</f>
        <v>0</v>
      </c>
    </row>
    <row r="1642" spans="2:17" ht="14.45" customHeight="1">
      <c r="B1642" s="195"/>
      <c r="C1642" s="311" t="s">
        <v>878</v>
      </c>
      <c r="D1642" s="137"/>
      <c r="E1642" s="123">
        <v>11280131002</v>
      </c>
      <c r="F1642" s="71">
        <v>11200951001</v>
      </c>
      <c r="G1642" s="358" t="s">
        <v>1155</v>
      </c>
      <c r="H1642" s="313"/>
      <c r="I1642" s="226" t="s">
        <v>115</v>
      </c>
      <c r="J1642" s="319">
        <v>1</v>
      </c>
      <c r="K1642" s="107">
        <v>0.49641555095193596</v>
      </c>
      <c r="L1642" s="107">
        <f t="shared" si="450"/>
        <v>0.6</v>
      </c>
      <c r="M1642" s="105">
        <f t="shared" si="451"/>
        <v>0</v>
      </c>
      <c r="N1642" s="105">
        <f t="shared" si="452"/>
        <v>0.49641555095193596</v>
      </c>
      <c r="O1642" s="105">
        <f t="shared" si="453"/>
        <v>0</v>
      </c>
      <c r="P1642" s="106">
        <f t="shared" si="454"/>
        <v>0.6</v>
      </c>
      <c r="Q1642" s="106">
        <f t="shared" si="455"/>
        <v>0</v>
      </c>
    </row>
    <row r="1643" spans="2:17" ht="14.45" customHeight="1">
      <c r="B1643" s="195"/>
      <c r="C1643" s="311" t="s">
        <v>878</v>
      </c>
      <c r="D1643" s="137"/>
      <c r="E1643" s="123">
        <v>11280231002</v>
      </c>
      <c r="F1643" s="71">
        <v>11200961001</v>
      </c>
      <c r="G1643" s="358" t="s">
        <v>1156</v>
      </c>
      <c r="H1643" s="313"/>
      <c r="I1643" s="226" t="s">
        <v>115</v>
      </c>
      <c r="J1643" s="319">
        <v>1</v>
      </c>
      <c r="K1643" s="107">
        <v>0.49641555095193596</v>
      </c>
      <c r="L1643" s="107">
        <f t="shared" si="450"/>
        <v>0.6</v>
      </c>
      <c r="M1643" s="105">
        <f t="shared" si="451"/>
        <v>0</v>
      </c>
      <c r="N1643" s="105">
        <f t="shared" si="452"/>
        <v>0.49641555095193596</v>
      </c>
      <c r="O1643" s="105">
        <f t="shared" si="453"/>
        <v>0</v>
      </c>
      <c r="P1643" s="106">
        <f t="shared" si="454"/>
        <v>0.6</v>
      </c>
      <c r="Q1643" s="106">
        <f t="shared" si="455"/>
        <v>0</v>
      </c>
    </row>
    <row r="1644" spans="2:17" ht="14.45" customHeight="1">
      <c r="B1644" s="195"/>
      <c r="C1644" s="311" t="s">
        <v>878</v>
      </c>
      <c r="D1644" s="137"/>
      <c r="E1644" s="123">
        <v>11280031001</v>
      </c>
      <c r="F1644" s="71">
        <v>11200971001</v>
      </c>
      <c r="G1644" s="358" t="s">
        <v>1157</v>
      </c>
      <c r="H1644" s="313"/>
      <c r="I1644" s="226" t="s">
        <v>115</v>
      </c>
      <c r="J1644" s="319">
        <v>1</v>
      </c>
      <c r="K1644" s="107">
        <v>0.49641555095193596</v>
      </c>
      <c r="L1644" s="107">
        <f t="shared" si="450"/>
        <v>0.6</v>
      </c>
      <c r="M1644" s="105">
        <f t="shared" si="451"/>
        <v>0</v>
      </c>
      <c r="N1644" s="105">
        <f t="shared" si="452"/>
        <v>0.49641555095193596</v>
      </c>
      <c r="O1644" s="105">
        <f t="shared" si="453"/>
        <v>0</v>
      </c>
      <c r="P1644" s="106">
        <f t="shared" si="454"/>
        <v>0.6</v>
      </c>
      <c r="Q1644" s="106">
        <f t="shared" si="455"/>
        <v>0</v>
      </c>
    </row>
    <row r="1645" spans="2:17" ht="14.45" customHeight="1">
      <c r="B1645" s="195"/>
      <c r="C1645" s="311" t="s">
        <v>878</v>
      </c>
      <c r="D1645" s="137"/>
      <c r="E1645" s="123">
        <v>11280331002</v>
      </c>
      <c r="F1645" s="71">
        <v>11200991001</v>
      </c>
      <c r="G1645" s="358" t="s">
        <v>1158</v>
      </c>
      <c r="H1645" s="313"/>
      <c r="I1645" s="226" t="s">
        <v>115</v>
      </c>
      <c r="J1645" s="319">
        <v>1</v>
      </c>
      <c r="K1645" s="107">
        <v>0.49641555095193596</v>
      </c>
      <c r="L1645" s="107">
        <f t="shared" si="450"/>
        <v>0.6</v>
      </c>
      <c r="M1645" s="105">
        <f t="shared" si="451"/>
        <v>0</v>
      </c>
      <c r="N1645" s="105">
        <f t="shared" si="452"/>
        <v>0.49641555095193596</v>
      </c>
      <c r="O1645" s="105">
        <f t="shared" si="453"/>
        <v>0</v>
      </c>
      <c r="P1645" s="106">
        <f t="shared" si="454"/>
        <v>0.6</v>
      </c>
      <c r="Q1645" s="106">
        <f t="shared" si="455"/>
        <v>0</v>
      </c>
    </row>
    <row r="1646" spans="2:17" ht="14.45" customHeight="1">
      <c r="B1646" s="195"/>
      <c r="C1646" s="311" t="s">
        <v>878</v>
      </c>
      <c r="D1646" s="137"/>
      <c r="E1646" s="123">
        <v>11280431003</v>
      </c>
      <c r="F1646" s="71">
        <v>11201051001</v>
      </c>
      <c r="G1646" s="358" t="s">
        <v>1159</v>
      </c>
      <c r="H1646" s="313"/>
      <c r="I1646" s="226" t="s">
        <v>115</v>
      </c>
      <c r="J1646" s="319">
        <v>1</v>
      </c>
      <c r="K1646" s="107">
        <v>1.0893563479223041</v>
      </c>
      <c r="L1646" s="107">
        <f t="shared" si="450"/>
        <v>1.31</v>
      </c>
      <c r="M1646" s="105">
        <f t="shared" si="451"/>
        <v>0</v>
      </c>
      <c r="N1646" s="105">
        <f t="shared" si="452"/>
        <v>1.0893563479223041</v>
      </c>
      <c r="O1646" s="105">
        <f t="shared" si="453"/>
        <v>0</v>
      </c>
      <c r="P1646" s="106">
        <f t="shared" si="454"/>
        <v>1.31</v>
      </c>
      <c r="Q1646" s="106">
        <f t="shared" si="455"/>
        <v>0</v>
      </c>
    </row>
    <row r="1647" spans="2:17" ht="14.45" customHeight="1">
      <c r="B1647" s="195"/>
      <c r="C1647" s="311" t="s">
        <v>878</v>
      </c>
      <c r="D1647" s="137"/>
      <c r="E1647" s="123">
        <v>11280531003</v>
      </c>
      <c r="F1647" s="71">
        <v>11201061001</v>
      </c>
      <c r="G1647" s="358" t="s">
        <v>1160</v>
      </c>
      <c r="H1647" s="313"/>
      <c r="I1647" s="226" t="s">
        <v>115</v>
      </c>
      <c r="J1647" s="319">
        <v>1</v>
      </c>
      <c r="K1647" s="107">
        <v>1.0893563479223041</v>
      </c>
      <c r="L1647" s="107">
        <f t="shared" si="450"/>
        <v>1.31</v>
      </c>
      <c r="M1647" s="105">
        <f t="shared" si="451"/>
        <v>0</v>
      </c>
      <c r="N1647" s="105">
        <f t="shared" si="452"/>
        <v>1.0893563479223041</v>
      </c>
      <c r="O1647" s="105">
        <f t="shared" si="453"/>
        <v>0</v>
      </c>
      <c r="P1647" s="106">
        <f t="shared" si="454"/>
        <v>1.31</v>
      </c>
      <c r="Q1647" s="106">
        <f t="shared" si="455"/>
        <v>0</v>
      </c>
    </row>
    <row r="1648" spans="2:17" ht="14.45" customHeight="1">
      <c r="B1648" s="195"/>
      <c r="C1648" s="311"/>
      <c r="D1648" s="137"/>
      <c r="E1648" s="175"/>
      <c r="F1648" s="71"/>
      <c r="G1648" s="176"/>
      <c r="H1648" s="313"/>
      <c r="I1648" s="226"/>
      <c r="J1648" s="319"/>
      <c r="K1648" s="107"/>
      <c r="L1648" s="107"/>
      <c r="M1648" s="105"/>
      <c r="N1648" s="105"/>
      <c r="O1648" s="105"/>
      <c r="P1648" s="106"/>
      <c r="Q1648" s="106"/>
    </row>
    <row r="1649" spans="2:17" ht="14.45" customHeight="1">
      <c r="B1649" s="180"/>
      <c r="C1649" s="316" t="s">
        <v>878</v>
      </c>
      <c r="D1649" s="91" t="s">
        <v>23</v>
      </c>
      <c r="E1649" s="172"/>
      <c r="F1649" s="93">
        <v>11262531002</v>
      </c>
      <c r="G1649" s="173" t="s">
        <v>1161</v>
      </c>
      <c r="H1649" s="313"/>
      <c r="I1649" s="283" t="s">
        <v>115</v>
      </c>
      <c r="J1649" s="321">
        <v>20</v>
      </c>
      <c r="K1649" s="96">
        <v>1.0893563479223041</v>
      </c>
      <c r="L1649" s="96">
        <f>ROUND((K1649*$C$3),2)</f>
        <v>1.31</v>
      </c>
      <c r="M1649" s="98">
        <f>L1649*H1649</f>
        <v>0</v>
      </c>
      <c r="N1649" s="98">
        <f>K1649*(1-$F$5-$F$7)*(1-$F$9)*(1+$F$11)</f>
        <v>1.0893563479223041</v>
      </c>
      <c r="O1649" s="98">
        <f>N1649*H1649</f>
        <v>0</v>
      </c>
      <c r="P1649" s="99">
        <f>ROUND((N1649*$C$3),2)</f>
        <v>1.31</v>
      </c>
      <c r="Q1649" s="99">
        <f>P1649*H1649</f>
        <v>0</v>
      </c>
    </row>
    <row r="1650" spans="2:17" ht="14.45" customHeight="1">
      <c r="B1650" s="180"/>
      <c r="C1650" s="311" t="s">
        <v>878</v>
      </c>
      <c r="D1650" s="137"/>
      <c r="E1650" s="175"/>
      <c r="F1650" s="71">
        <v>11219131003</v>
      </c>
      <c r="G1650" s="176" t="s">
        <v>1162</v>
      </c>
      <c r="H1650" s="313"/>
      <c r="I1650" s="226" t="s">
        <v>115</v>
      </c>
      <c r="J1650" s="319">
        <v>20</v>
      </c>
      <c r="K1650" s="107">
        <v>1.2134602356602879</v>
      </c>
      <c r="L1650" s="107">
        <f>ROUND((K1650*$C$3),2)</f>
        <v>1.46</v>
      </c>
      <c r="M1650" s="105">
        <f>L1650*H1650</f>
        <v>0</v>
      </c>
      <c r="N1650" s="105">
        <f>K1650*(1-$F$5-$F$7)*(1-$F$9)*(1+$F$11)</f>
        <v>1.2134602356602879</v>
      </c>
      <c r="O1650" s="105">
        <f>N1650*H1650</f>
        <v>0</v>
      </c>
      <c r="P1650" s="106">
        <f>ROUND((N1650*$C$3),2)</f>
        <v>1.46</v>
      </c>
      <c r="Q1650" s="106">
        <f>P1650*H1650</f>
        <v>0</v>
      </c>
    </row>
    <row r="1651" spans="2:17" ht="14.45" customHeight="1">
      <c r="B1651" s="180"/>
      <c r="C1651" s="311"/>
      <c r="D1651" s="137"/>
      <c r="E1651" s="175"/>
      <c r="F1651" s="71"/>
      <c r="G1651" s="176"/>
      <c r="H1651" s="313"/>
      <c r="I1651" s="226"/>
      <c r="J1651" s="319"/>
      <c r="K1651" s="107"/>
      <c r="L1651" s="107"/>
      <c r="M1651" s="105"/>
      <c r="N1651" s="105"/>
      <c r="O1651" s="105"/>
      <c r="P1651" s="106"/>
      <c r="Q1651" s="106"/>
    </row>
    <row r="1652" spans="2:17" ht="14.45" customHeight="1">
      <c r="B1652" s="249"/>
      <c r="C1652" s="311" t="s">
        <v>878</v>
      </c>
      <c r="D1652" s="137"/>
      <c r="E1652" s="175"/>
      <c r="F1652" s="71">
        <v>11229231003</v>
      </c>
      <c r="G1652" s="176" t="s">
        <v>1163</v>
      </c>
      <c r="H1652" s="313"/>
      <c r="I1652" s="226" t="s">
        <v>115</v>
      </c>
      <c r="J1652" s="319">
        <v>20</v>
      </c>
      <c r="K1652" s="107">
        <v>1.3651427651178241</v>
      </c>
      <c r="L1652" s="107">
        <f>ROUND((K1652*$C$3),2)</f>
        <v>1.64</v>
      </c>
      <c r="M1652" s="105">
        <f>L1652*H1652</f>
        <v>0</v>
      </c>
      <c r="N1652" s="105">
        <f>K1652*(1-$F$5-$F$7)*(1-$F$9)*(1+$F$11)</f>
        <v>1.3651427651178241</v>
      </c>
      <c r="O1652" s="105">
        <f>N1652*H1652</f>
        <v>0</v>
      </c>
      <c r="P1652" s="106">
        <f>ROUND((N1652*$C$3),2)</f>
        <v>1.64</v>
      </c>
      <c r="Q1652" s="106">
        <f>P1652*H1652</f>
        <v>0</v>
      </c>
    </row>
    <row r="1653" spans="2:17" ht="14.45" customHeight="1">
      <c r="B1653" s="249"/>
      <c r="C1653" s="316" t="s">
        <v>878</v>
      </c>
      <c r="D1653" s="91" t="s">
        <v>23</v>
      </c>
      <c r="E1653" s="172"/>
      <c r="F1653" s="93">
        <v>11229331003</v>
      </c>
      <c r="G1653" s="173" t="s">
        <v>1164</v>
      </c>
      <c r="H1653" s="313"/>
      <c r="I1653" s="283" t="s">
        <v>115</v>
      </c>
      <c r="J1653" s="321">
        <v>20</v>
      </c>
      <c r="K1653" s="96">
        <v>1.5030359737155843</v>
      </c>
      <c r="L1653" s="96">
        <f>ROUND((K1653*$C$3),2)</f>
        <v>1.8</v>
      </c>
      <c r="M1653" s="98">
        <f>L1653*H1653</f>
        <v>0</v>
      </c>
      <c r="N1653" s="98">
        <f>K1653*(1-$F$5-$F$7)*(1-$F$9)*(1+$F$11)</f>
        <v>1.5030359737155843</v>
      </c>
      <c r="O1653" s="98">
        <f>N1653*H1653</f>
        <v>0</v>
      </c>
      <c r="P1653" s="99">
        <f>ROUND((N1653*$C$3),2)</f>
        <v>1.8</v>
      </c>
      <c r="Q1653" s="99">
        <f>P1653*H1653</f>
        <v>0</v>
      </c>
    </row>
    <row r="1654" spans="2:17" ht="14.45" customHeight="1">
      <c r="B1654" s="195"/>
      <c r="C1654" s="316" t="s">
        <v>878</v>
      </c>
      <c r="D1654" s="91" t="s">
        <v>23</v>
      </c>
      <c r="E1654" s="172"/>
      <c r="F1654" s="93">
        <v>11229431003</v>
      </c>
      <c r="G1654" s="173" t="s">
        <v>1165</v>
      </c>
      <c r="H1654" s="313"/>
      <c r="I1654" s="283" t="s">
        <v>115</v>
      </c>
      <c r="J1654" s="321">
        <v>20</v>
      </c>
      <c r="K1654" s="96">
        <v>1.6547185031731202</v>
      </c>
      <c r="L1654" s="96">
        <f>ROUND((K1654*$C$3),2)</f>
        <v>1.99</v>
      </c>
      <c r="M1654" s="98">
        <f>L1654*H1654</f>
        <v>0</v>
      </c>
      <c r="N1654" s="98">
        <f>K1654*(1-$F$5-$F$7)*(1-$F$9)*(1+$F$11)</f>
        <v>1.6547185031731202</v>
      </c>
      <c r="O1654" s="98">
        <f>N1654*H1654</f>
        <v>0</v>
      </c>
      <c r="P1654" s="99">
        <f>ROUND((N1654*$C$3),2)</f>
        <v>1.99</v>
      </c>
      <c r="Q1654" s="99">
        <f>P1654*H1654</f>
        <v>0</v>
      </c>
    </row>
    <row r="1655" spans="2:17" ht="14.45" customHeight="1">
      <c r="B1655" s="195"/>
      <c r="C1655" s="316"/>
      <c r="D1655" s="137"/>
      <c r="E1655" s="172"/>
      <c r="F1655" s="93"/>
      <c r="G1655" s="173"/>
      <c r="H1655" s="313"/>
      <c r="I1655" s="283"/>
      <c r="J1655" s="321"/>
      <c r="K1655" s="96"/>
      <c r="L1655" s="96"/>
      <c r="M1655" s="98"/>
      <c r="N1655" s="98"/>
      <c r="O1655" s="98"/>
      <c r="P1655" s="99"/>
      <c r="Q1655" s="99"/>
    </row>
    <row r="1656" spans="2:17" ht="14.45" customHeight="1">
      <c r="B1656" s="191"/>
      <c r="C1656" s="316" t="s">
        <v>878</v>
      </c>
      <c r="D1656" s="91" t="s">
        <v>23</v>
      </c>
      <c r="E1656" s="93">
        <v>11289431003</v>
      </c>
      <c r="F1656" s="93">
        <v>11280011001</v>
      </c>
      <c r="G1656" s="173" t="s">
        <v>1166</v>
      </c>
      <c r="H1656" s="348"/>
      <c r="I1656" s="283" t="s">
        <v>115</v>
      </c>
      <c r="J1656" s="321">
        <v>42</v>
      </c>
      <c r="K1656" s="96">
        <v>6.526342112640001</v>
      </c>
      <c r="L1656" s="96">
        <f>ROUND((K1656*$C$3),2)</f>
        <v>7.83</v>
      </c>
      <c r="M1656" s="98">
        <f>L1656*H1656</f>
        <v>0</v>
      </c>
      <c r="N1656" s="98">
        <f>K1656*(1-$F$5-$F$7)*(1-$F$9)*(1+$F$11)</f>
        <v>6.526342112640001</v>
      </c>
      <c r="O1656" s="98">
        <f>N1656*H1656</f>
        <v>0</v>
      </c>
      <c r="P1656" s="99">
        <f>ROUND((N1656*$C$3),2)</f>
        <v>7.83</v>
      </c>
      <c r="Q1656" s="99">
        <f>P1656*H1656</f>
        <v>0</v>
      </c>
    </row>
    <row r="1657" spans="2:17" ht="14.45" customHeight="1">
      <c r="B1657" s="180"/>
      <c r="C1657" s="311" t="s">
        <v>878</v>
      </c>
      <c r="D1657" s="137"/>
      <c r="E1657" s="71">
        <v>11289531003</v>
      </c>
      <c r="F1657" s="71">
        <v>11280021001</v>
      </c>
      <c r="G1657" s="176" t="s">
        <v>1167</v>
      </c>
      <c r="H1657" s="313"/>
      <c r="I1657" s="226" t="s">
        <v>115</v>
      </c>
      <c r="J1657" s="319">
        <v>20</v>
      </c>
      <c r="K1657" s="107">
        <v>10.467994279679999</v>
      </c>
      <c r="L1657" s="107">
        <f>ROUND((K1657*$C$3),2)</f>
        <v>12.56</v>
      </c>
      <c r="M1657" s="105">
        <f>L1657*H1657</f>
        <v>0</v>
      </c>
      <c r="N1657" s="105">
        <f>K1657*(1-$F$5-$F$7)*(1-$F$9)*(1+$F$11)</f>
        <v>10.467994279679999</v>
      </c>
      <c r="O1657" s="105">
        <f>N1657*H1657</f>
        <v>0</v>
      </c>
      <c r="P1657" s="106">
        <f>ROUND((N1657*$C$3),2)</f>
        <v>12.56</v>
      </c>
      <c r="Q1657" s="106">
        <f>P1657*H1657</f>
        <v>0</v>
      </c>
    </row>
    <row r="1658" spans="2:17" ht="14.45" customHeight="1">
      <c r="B1658" s="180"/>
      <c r="C1658" s="311"/>
      <c r="D1658" s="137"/>
      <c r="E1658" s="71"/>
      <c r="F1658" s="71"/>
      <c r="G1658" s="176"/>
      <c r="H1658" s="313"/>
      <c r="I1658" s="226"/>
      <c r="J1658" s="319"/>
      <c r="K1658" s="107"/>
      <c r="L1658" s="107"/>
      <c r="M1658" s="105"/>
      <c r="N1658" s="105"/>
      <c r="O1658" s="105"/>
      <c r="P1658" s="106"/>
      <c r="Q1658" s="106"/>
    </row>
    <row r="1659" spans="2:17" ht="14.45" customHeight="1">
      <c r="B1659" s="359"/>
      <c r="C1659" s="183" t="s">
        <v>1168</v>
      </c>
      <c r="D1659" s="183"/>
      <c r="E1659" s="360"/>
      <c r="F1659" s="361"/>
      <c r="G1659" s="362" t="s">
        <v>1169</v>
      </c>
      <c r="H1659" s="363"/>
      <c r="I1659" s="364"/>
      <c r="J1659" s="364"/>
      <c r="K1659" s="259"/>
      <c r="L1659" s="259"/>
      <c r="M1659" s="365"/>
      <c r="N1659" s="366"/>
      <c r="O1659" s="366"/>
      <c r="P1659" s="189"/>
      <c r="Q1659" s="189"/>
    </row>
    <row r="1660" spans="2:17" ht="14.45" customHeight="1">
      <c r="B1660" s="228"/>
      <c r="C1660" s="171" t="s">
        <v>1168</v>
      </c>
      <c r="D1660" s="91" t="s">
        <v>23</v>
      </c>
      <c r="E1660" s="122">
        <v>12154711001</v>
      </c>
      <c r="F1660" s="93">
        <v>13218991555</v>
      </c>
      <c r="G1660" s="173" t="s">
        <v>1170</v>
      </c>
      <c r="H1660" s="326"/>
      <c r="I1660" s="172" t="s">
        <v>115</v>
      </c>
      <c r="J1660" s="172">
        <v>1</v>
      </c>
      <c r="K1660" s="96">
        <v>111.15571545065434</v>
      </c>
      <c r="L1660" s="96">
        <f t="shared" ref="L1660:L1671" si="456">ROUND((K1660*$C$3),2)</f>
        <v>133.38999999999999</v>
      </c>
      <c r="M1660" s="97">
        <f t="shared" ref="M1660:M1671" si="457">L1660*H1660</f>
        <v>0</v>
      </c>
      <c r="N1660" s="98">
        <f t="shared" ref="N1660:N1671" si="458">K1660*(1-$F$5-$F$7)*(1-$F$9)*(1+$F$11)</f>
        <v>111.15571545065434</v>
      </c>
      <c r="O1660" s="98">
        <f t="shared" ref="O1660:O1671" si="459">N1660*H1660</f>
        <v>0</v>
      </c>
      <c r="P1660" s="99">
        <f t="shared" ref="P1660:P1671" si="460">ROUND((N1660*$C$3),2)</f>
        <v>133.38999999999999</v>
      </c>
      <c r="Q1660" s="99">
        <f t="shared" ref="Q1660:Q1671" si="461">P1660*H1660</f>
        <v>0</v>
      </c>
    </row>
    <row r="1661" spans="2:17" ht="14.45" customHeight="1">
      <c r="B1661" s="228"/>
      <c r="C1661" s="171" t="s">
        <v>1168</v>
      </c>
      <c r="D1661" s="91" t="s">
        <v>23</v>
      </c>
      <c r="E1661" s="122">
        <v>12260481100</v>
      </c>
      <c r="F1661" s="93">
        <v>13168111555</v>
      </c>
      <c r="G1661" s="173" t="s">
        <v>1171</v>
      </c>
      <c r="H1661" s="326"/>
      <c r="I1661" s="172" t="s">
        <v>115</v>
      </c>
      <c r="J1661" s="172">
        <v>1</v>
      </c>
      <c r="K1661" s="96">
        <v>138.43099211129129</v>
      </c>
      <c r="L1661" s="96">
        <f t="shared" si="456"/>
        <v>166.12</v>
      </c>
      <c r="M1661" s="97">
        <f t="shared" si="457"/>
        <v>0</v>
      </c>
      <c r="N1661" s="98">
        <f t="shared" si="458"/>
        <v>138.43099211129129</v>
      </c>
      <c r="O1661" s="98">
        <f t="shared" si="459"/>
        <v>0</v>
      </c>
      <c r="P1661" s="99">
        <f t="shared" si="460"/>
        <v>166.12</v>
      </c>
      <c r="Q1661" s="99">
        <f t="shared" si="461"/>
        <v>0</v>
      </c>
    </row>
    <row r="1662" spans="2:17" ht="14.45" customHeight="1">
      <c r="B1662" s="228"/>
      <c r="C1662" s="171" t="s">
        <v>1168</v>
      </c>
      <c r="D1662" s="91" t="s">
        <v>23</v>
      </c>
      <c r="E1662" s="122">
        <v>12154751001</v>
      </c>
      <c r="F1662" s="93">
        <v>13219001555</v>
      </c>
      <c r="G1662" s="173" t="s">
        <v>1172</v>
      </c>
      <c r="H1662" s="326"/>
      <c r="I1662" s="172" t="s">
        <v>115</v>
      </c>
      <c r="J1662" s="172">
        <v>1</v>
      </c>
      <c r="K1662" s="96">
        <v>161.62462979743449</v>
      </c>
      <c r="L1662" s="96">
        <f t="shared" si="456"/>
        <v>193.95</v>
      </c>
      <c r="M1662" s="97">
        <f t="shared" si="457"/>
        <v>0</v>
      </c>
      <c r="N1662" s="98">
        <f t="shared" si="458"/>
        <v>161.62462979743449</v>
      </c>
      <c r="O1662" s="98">
        <f t="shared" si="459"/>
        <v>0</v>
      </c>
      <c r="P1662" s="99">
        <f t="shared" si="460"/>
        <v>193.95</v>
      </c>
      <c r="Q1662" s="99">
        <f t="shared" si="461"/>
        <v>0</v>
      </c>
    </row>
    <row r="1663" spans="2:17" ht="14.45" customHeight="1">
      <c r="B1663" s="228"/>
      <c r="C1663" s="171" t="s">
        <v>1168</v>
      </c>
      <c r="D1663" s="91" t="s">
        <v>23</v>
      </c>
      <c r="E1663" s="122">
        <v>12260581100</v>
      </c>
      <c r="F1663" s="93">
        <v>13168121555</v>
      </c>
      <c r="G1663" s="173" t="s">
        <v>1173</v>
      </c>
      <c r="H1663" s="326"/>
      <c r="I1663" s="172" t="s">
        <v>115</v>
      </c>
      <c r="J1663" s="172">
        <v>1</v>
      </c>
      <c r="K1663" s="96">
        <v>184.21153736574763</v>
      </c>
      <c r="L1663" s="96">
        <f t="shared" si="456"/>
        <v>221.05</v>
      </c>
      <c r="M1663" s="97">
        <f t="shared" si="457"/>
        <v>0</v>
      </c>
      <c r="N1663" s="98">
        <f t="shared" si="458"/>
        <v>184.21153736574763</v>
      </c>
      <c r="O1663" s="98">
        <f t="shared" si="459"/>
        <v>0</v>
      </c>
      <c r="P1663" s="99">
        <f t="shared" si="460"/>
        <v>221.05</v>
      </c>
      <c r="Q1663" s="99">
        <f t="shared" si="461"/>
        <v>0</v>
      </c>
    </row>
    <row r="1664" spans="2:17" ht="14.45" customHeight="1">
      <c r="B1664" s="228"/>
      <c r="C1664" s="171" t="s">
        <v>1168</v>
      </c>
      <c r="D1664" s="91" t="s">
        <v>23</v>
      </c>
      <c r="E1664" s="122">
        <v>12154811001</v>
      </c>
      <c r="F1664" s="93">
        <v>13219011555</v>
      </c>
      <c r="G1664" s="173" t="s">
        <v>1174</v>
      </c>
      <c r="H1664" s="326"/>
      <c r="I1664" s="172" t="s">
        <v>115</v>
      </c>
      <c r="J1664" s="172">
        <v>1</v>
      </c>
      <c r="K1664" s="96">
        <v>207.33622844759196</v>
      </c>
      <c r="L1664" s="96">
        <f t="shared" si="456"/>
        <v>248.8</v>
      </c>
      <c r="M1664" s="97">
        <f t="shared" si="457"/>
        <v>0</v>
      </c>
      <c r="N1664" s="98">
        <f t="shared" si="458"/>
        <v>207.33622844759196</v>
      </c>
      <c r="O1664" s="98">
        <f t="shared" si="459"/>
        <v>0</v>
      </c>
      <c r="P1664" s="99">
        <f t="shared" si="460"/>
        <v>248.8</v>
      </c>
      <c r="Q1664" s="99">
        <f t="shared" si="461"/>
        <v>0</v>
      </c>
    </row>
    <row r="1665" spans="2:17" ht="14.45" customHeight="1">
      <c r="B1665" s="228"/>
      <c r="C1665" s="171" t="s">
        <v>1168</v>
      </c>
      <c r="D1665" s="91" t="s">
        <v>23</v>
      </c>
      <c r="E1665" s="122">
        <v>12260681100</v>
      </c>
      <c r="F1665" s="93">
        <v>13168131555</v>
      </c>
      <c r="G1665" s="173" t="s">
        <v>1175</v>
      </c>
      <c r="H1665" s="326"/>
      <c r="I1665" s="172" t="s">
        <v>115</v>
      </c>
      <c r="J1665" s="172">
        <v>1</v>
      </c>
      <c r="K1665" s="96">
        <v>231.08143896812626</v>
      </c>
      <c r="L1665" s="96">
        <f t="shared" si="456"/>
        <v>277.3</v>
      </c>
      <c r="M1665" s="97">
        <f t="shared" si="457"/>
        <v>0</v>
      </c>
      <c r="N1665" s="98">
        <f t="shared" si="458"/>
        <v>231.08143896812626</v>
      </c>
      <c r="O1665" s="98">
        <f t="shared" si="459"/>
        <v>0</v>
      </c>
      <c r="P1665" s="99">
        <f t="shared" si="460"/>
        <v>277.3</v>
      </c>
      <c r="Q1665" s="99">
        <f t="shared" si="461"/>
        <v>0</v>
      </c>
    </row>
    <row r="1666" spans="2:17" ht="14.45" customHeight="1">
      <c r="B1666" s="228"/>
      <c r="C1666" s="171" t="s">
        <v>1168</v>
      </c>
      <c r="D1666" s="91" t="s">
        <v>23</v>
      </c>
      <c r="E1666" s="122">
        <v>12154821001</v>
      </c>
      <c r="F1666" s="93">
        <v>13219021555</v>
      </c>
      <c r="G1666" s="173" t="s">
        <v>1176</v>
      </c>
      <c r="H1666" s="326"/>
      <c r="I1666" s="172" t="s">
        <v>115</v>
      </c>
      <c r="J1666" s="172">
        <v>1</v>
      </c>
      <c r="K1666" s="96">
        <v>257.87408939867095</v>
      </c>
      <c r="L1666" s="96">
        <f t="shared" si="456"/>
        <v>309.45</v>
      </c>
      <c r="M1666" s="97">
        <f t="shared" si="457"/>
        <v>0</v>
      </c>
      <c r="N1666" s="98">
        <f t="shared" si="458"/>
        <v>257.87408939867095</v>
      </c>
      <c r="O1666" s="98">
        <f t="shared" si="459"/>
        <v>0</v>
      </c>
      <c r="P1666" s="99">
        <f t="shared" si="460"/>
        <v>309.45</v>
      </c>
      <c r="Q1666" s="99">
        <f t="shared" si="461"/>
        <v>0</v>
      </c>
    </row>
    <row r="1667" spans="2:17" ht="14.45" customHeight="1">
      <c r="B1667" s="228"/>
      <c r="C1667" s="171" t="s">
        <v>1168</v>
      </c>
      <c r="D1667" s="91" t="s">
        <v>23</v>
      </c>
      <c r="E1667" s="122">
        <v>12260781100</v>
      </c>
      <c r="F1667" s="93">
        <v>13168141555</v>
      </c>
      <c r="G1667" s="173" t="s">
        <v>1177</v>
      </c>
      <c r="H1667" s="326"/>
      <c r="I1667" s="172" t="s">
        <v>115</v>
      </c>
      <c r="J1667" s="172">
        <v>1</v>
      </c>
      <c r="K1667" s="96">
        <v>283.41191163097614</v>
      </c>
      <c r="L1667" s="96">
        <f t="shared" si="456"/>
        <v>340.09</v>
      </c>
      <c r="M1667" s="97">
        <f t="shared" si="457"/>
        <v>0</v>
      </c>
      <c r="N1667" s="98">
        <f t="shared" si="458"/>
        <v>283.41191163097614</v>
      </c>
      <c r="O1667" s="98">
        <f t="shared" si="459"/>
        <v>0</v>
      </c>
      <c r="P1667" s="99">
        <f t="shared" si="460"/>
        <v>340.09</v>
      </c>
      <c r="Q1667" s="99">
        <f t="shared" si="461"/>
        <v>0</v>
      </c>
    </row>
    <row r="1668" spans="2:17" ht="14.45" customHeight="1">
      <c r="B1668" s="228"/>
      <c r="C1668" s="171" t="s">
        <v>1168</v>
      </c>
      <c r="D1668" s="91" t="s">
        <v>23</v>
      </c>
      <c r="E1668" s="122">
        <v>12260881100</v>
      </c>
      <c r="F1668" s="93">
        <v>13168151555</v>
      </c>
      <c r="G1668" s="173" t="s">
        <v>1178</v>
      </c>
      <c r="H1668" s="326"/>
      <c r="I1668" s="172" t="s">
        <v>115</v>
      </c>
      <c r="J1668" s="172">
        <v>1</v>
      </c>
      <c r="K1668" s="96">
        <v>321.5531731291166</v>
      </c>
      <c r="L1668" s="96">
        <f t="shared" si="456"/>
        <v>385.86</v>
      </c>
      <c r="M1668" s="97">
        <f t="shared" si="457"/>
        <v>0</v>
      </c>
      <c r="N1668" s="98">
        <f t="shared" si="458"/>
        <v>321.5531731291166</v>
      </c>
      <c r="O1668" s="98">
        <f t="shared" si="459"/>
        <v>0</v>
      </c>
      <c r="P1668" s="99">
        <f t="shared" si="460"/>
        <v>385.86</v>
      </c>
      <c r="Q1668" s="99">
        <f t="shared" si="461"/>
        <v>0</v>
      </c>
    </row>
    <row r="1669" spans="2:17" ht="14.45" customHeight="1">
      <c r="B1669" s="228"/>
      <c r="C1669" s="171" t="s">
        <v>1168</v>
      </c>
      <c r="D1669" s="91" t="s">
        <v>23</v>
      </c>
      <c r="E1669" s="122">
        <v>12260981100</v>
      </c>
      <c r="F1669" s="93">
        <v>13168161555</v>
      </c>
      <c r="G1669" s="173" t="s">
        <v>1179</v>
      </c>
      <c r="H1669" s="326"/>
      <c r="I1669" s="172" t="s">
        <v>115</v>
      </c>
      <c r="J1669" s="172">
        <v>1</v>
      </c>
      <c r="K1669" s="96">
        <v>361.88693664396141</v>
      </c>
      <c r="L1669" s="96">
        <f t="shared" si="456"/>
        <v>434.26</v>
      </c>
      <c r="M1669" s="97">
        <f t="shared" si="457"/>
        <v>0</v>
      </c>
      <c r="N1669" s="98">
        <f t="shared" si="458"/>
        <v>361.88693664396141</v>
      </c>
      <c r="O1669" s="98">
        <f t="shared" si="459"/>
        <v>0</v>
      </c>
      <c r="P1669" s="99">
        <f t="shared" si="460"/>
        <v>434.26</v>
      </c>
      <c r="Q1669" s="99">
        <f t="shared" si="461"/>
        <v>0</v>
      </c>
    </row>
    <row r="1670" spans="2:17" ht="14.45" customHeight="1">
      <c r="B1670" s="228"/>
      <c r="C1670" s="171" t="s">
        <v>1168</v>
      </c>
      <c r="D1670" s="91" t="s">
        <v>23</v>
      </c>
      <c r="E1670" s="122">
        <v>12261081100</v>
      </c>
      <c r="F1670" s="93">
        <v>13168171555</v>
      </c>
      <c r="G1670" s="173" t="s">
        <v>1180</v>
      </c>
      <c r="H1670" s="326"/>
      <c r="I1670" s="172" t="s">
        <v>115</v>
      </c>
      <c r="J1670" s="172">
        <v>1</v>
      </c>
      <c r="K1670" s="96">
        <v>402.22070015880621</v>
      </c>
      <c r="L1670" s="96">
        <f t="shared" si="456"/>
        <v>482.66</v>
      </c>
      <c r="M1670" s="97">
        <f t="shared" si="457"/>
        <v>0</v>
      </c>
      <c r="N1670" s="98">
        <f t="shared" si="458"/>
        <v>402.22070015880621</v>
      </c>
      <c r="O1670" s="98">
        <f t="shared" si="459"/>
        <v>0</v>
      </c>
      <c r="P1670" s="99">
        <f t="shared" si="460"/>
        <v>482.66</v>
      </c>
      <c r="Q1670" s="99">
        <f t="shared" si="461"/>
        <v>0</v>
      </c>
    </row>
    <row r="1671" spans="2:17" ht="14.45" customHeight="1">
      <c r="B1671" s="228"/>
      <c r="C1671" s="171" t="s">
        <v>1168</v>
      </c>
      <c r="D1671" s="91" t="s">
        <v>23</v>
      </c>
      <c r="E1671" s="122">
        <v>12261181100</v>
      </c>
      <c r="F1671" s="93">
        <v>13168191555</v>
      </c>
      <c r="G1671" s="173" t="s">
        <v>1181</v>
      </c>
      <c r="H1671" s="326"/>
      <c r="I1671" s="172" t="s">
        <v>115</v>
      </c>
      <c r="J1671" s="172">
        <v>1</v>
      </c>
      <c r="K1671" s="96">
        <v>442.5406743527912</v>
      </c>
      <c r="L1671" s="96">
        <f t="shared" si="456"/>
        <v>531.04999999999995</v>
      </c>
      <c r="M1671" s="97">
        <f t="shared" si="457"/>
        <v>0</v>
      </c>
      <c r="N1671" s="98">
        <f t="shared" si="458"/>
        <v>442.5406743527912</v>
      </c>
      <c r="O1671" s="98">
        <f t="shared" si="459"/>
        <v>0</v>
      </c>
      <c r="P1671" s="99">
        <f t="shared" si="460"/>
        <v>531.04999999999995</v>
      </c>
      <c r="Q1671" s="99">
        <f t="shared" si="461"/>
        <v>0</v>
      </c>
    </row>
    <row r="1672" spans="2:17" ht="14.45" customHeight="1">
      <c r="B1672" s="230"/>
      <c r="C1672" s="207"/>
      <c r="D1672" s="137"/>
      <c r="E1672" s="93"/>
      <c r="F1672" s="115"/>
      <c r="G1672" s="179"/>
      <c r="H1672" s="326"/>
      <c r="I1672" s="178"/>
      <c r="J1672" s="178"/>
      <c r="K1672" s="96"/>
      <c r="L1672" s="96"/>
      <c r="M1672" s="118"/>
      <c r="N1672" s="119"/>
      <c r="O1672" s="119"/>
      <c r="P1672" s="120"/>
      <c r="Q1672" s="120"/>
    </row>
    <row r="1673" spans="2:17" ht="14.45" customHeight="1">
      <c r="B1673" s="359"/>
      <c r="C1673" s="183" t="s">
        <v>1168</v>
      </c>
      <c r="D1673" s="183"/>
      <c r="E1673" s="367"/>
      <c r="F1673" s="361"/>
      <c r="G1673" s="362" t="s">
        <v>1182</v>
      </c>
      <c r="H1673" s="363"/>
      <c r="I1673" s="364"/>
      <c r="J1673" s="364"/>
      <c r="K1673" s="259"/>
      <c r="L1673" s="259"/>
      <c r="M1673" s="365"/>
      <c r="N1673" s="366"/>
      <c r="O1673" s="366"/>
      <c r="P1673" s="368"/>
      <c r="Q1673" s="365"/>
    </row>
    <row r="1674" spans="2:17" ht="14.45" customHeight="1">
      <c r="B1674" s="228"/>
      <c r="C1674" s="171" t="s">
        <v>1168</v>
      </c>
      <c r="D1674" s="91" t="s">
        <v>23</v>
      </c>
      <c r="E1674" s="122">
        <v>12270151100</v>
      </c>
      <c r="F1674" s="93">
        <v>13168211555</v>
      </c>
      <c r="G1674" s="173" t="s">
        <v>1183</v>
      </c>
      <c r="H1674" s="326"/>
      <c r="I1674" s="172" t="s">
        <v>115</v>
      </c>
      <c r="J1674" s="172">
        <v>1</v>
      </c>
      <c r="K1674" s="96">
        <v>56.674108733679361</v>
      </c>
      <c r="L1674" s="96">
        <f t="shared" ref="L1674:L1682" si="462">ROUND((K1674*$C$3),2)</f>
        <v>68.010000000000005</v>
      </c>
      <c r="M1674" s="97">
        <f t="shared" ref="M1674:M1682" si="463">L1674*H1674</f>
        <v>0</v>
      </c>
      <c r="N1674" s="98">
        <f t="shared" ref="N1674:N1682" si="464">K1674*(1-$F$5-$F$7)*(1-$F$9)*(1+$F$11)</f>
        <v>56.674108733679361</v>
      </c>
      <c r="O1674" s="98">
        <f t="shared" ref="O1674:O1682" si="465">N1674*H1674</f>
        <v>0</v>
      </c>
      <c r="P1674" s="99">
        <f t="shared" ref="P1674:P1682" si="466">ROUND((N1674*$C$3),2)</f>
        <v>68.010000000000005</v>
      </c>
      <c r="Q1674" s="99">
        <f t="shared" ref="Q1674:Q1682" si="467">P1674*H1674</f>
        <v>0</v>
      </c>
    </row>
    <row r="1675" spans="2:17" ht="14.45" customHeight="1">
      <c r="B1675" s="228"/>
      <c r="C1675" s="171" t="s">
        <v>1168</v>
      </c>
      <c r="D1675" s="91" t="s">
        <v>23</v>
      </c>
      <c r="E1675" s="122">
        <v>12270161100</v>
      </c>
      <c r="F1675" s="93">
        <v>13168221555</v>
      </c>
      <c r="G1675" s="173" t="s">
        <v>1184</v>
      </c>
      <c r="H1675" s="326"/>
      <c r="I1675" s="172" t="s">
        <v>115</v>
      </c>
      <c r="J1675" s="172">
        <v>1</v>
      </c>
      <c r="K1675" s="96">
        <v>93.146862407786884</v>
      </c>
      <c r="L1675" s="96">
        <f t="shared" si="462"/>
        <v>111.78</v>
      </c>
      <c r="M1675" s="97">
        <f t="shared" si="463"/>
        <v>0</v>
      </c>
      <c r="N1675" s="98">
        <f t="shared" si="464"/>
        <v>93.146862407786884</v>
      </c>
      <c r="O1675" s="98">
        <f t="shared" si="465"/>
        <v>0</v>
      </c>
      <c r="P1675" s="99">
        <f t="shared" si="466"/>
        <v>111.78</v>
      </c>
      <c r="Q1675" s="99">
        <f t="shared" si="467"/>
        <v>0</v>
      </c>
    </row>
    <row r="1676" spans="2:17" ht="14.45" customHeight="1">
      <c r="B1676" s="228"/>
      <c r="C1676" s="171" t="s">
        <v>1168</v>
      </c>
      <c r="D1676" s="91" t="s">
        <v>23</v>
      </c>
      <c r="E1676" s="122">
        <v>12270171100</v>
      </c>
      <c r="F1676" s="93">
        <v>13168231555</v>
      </c>
      <c r="G1676" s="173" t="s">
        <v>1185</v>
      </c>
      <c r="H1676" s="326"/>
      <c r="I1676" s="172" t="s">
        <v>115</v>
      </c>
      <c r="J1676" s="172">
        <v>1</v>
      </c>
      <c r="K1676" s="96">
        <v>126.28260043382861</v>
      </c>
      <c r="L1676" s="96">
        <f t="shared" si="462"/>
        <v>151.54</v>
      </c>
      <c r="M1676" s="97">
        <f t="shared" si="463"/>
        <v>0</v>
      </c>
      <c r="N1676" s="98">
        <f t="shared" si="464"/>
        <v>126.28260043382861</v>
      </c>
      <c r="O1676" s="98">
        <f t="shared" si="465"/>
        <v>0</v>
      </c>
      <c r="P1676" s="99">
        <f t="shared" si="466"/>
        <v>151.54</v>
      </c>
      <c r="Q1676" s="99">
        <f t="shared" si="467"/>
        <v>0</v>
      </c>
    </row>
    <row r="1677" spans="2:17" ht="14.45" customHeight="1">
      <c r="B1677" s="228"/>
      <c r="C1677" s="171" t="s">
        <v>1168</v>
      </c>
      <c r="D1677" s="91" t="s">
        <v>23</v>
      </c>
      <c r="E1677" s="122">
        <v>12270181100</v>
      </c>
      <c r="F1677" s="93">
        <v>13168241555</v>
      </c>
      <c r="G1677" s="173" t="s">
        <v>1186</v>
      </c>
      <c r="H1677" s="326"/>
      <c r="I1677" s="172" t="s">
        <v>115</v>
      </c>
      <c r="J1677" s="172">
        <v>1</v>
      </c>
      <c r="K1677" s="96">
        <v>155.55732861913307</v>
      </c>
      <c r="L1677" s="96">
        <f t="shared" si="462"/>
        <v>186.67</v>
      </c>
      <c r="M1677" s="97">
        <f t="shared" si="463"/>
        <v>0</v>
      </c>
      <c r="N1677" s="98">
        <f t="shared" si="464"/>
        <v>155.55732861913307</v>
      </c>
      <c r="O1677" s="98">
        <f t="shared" si="465"/>
        <v>0</v>
      </c>
      <c r="P1677" s="99">
        <f t="shared" si="466"/>
        <v>186.67</v>
      </c>
      <c r="Q1677" s="99">
        <f t="shared" si="467"/>
        <v>0</v>
      </c>
    </row>
    <row r="1678" spans="2:17" ht="14.45" customHeight="1">
      <c r="B1678" s="228"/>
      <c r="C1678" s="171" t="s">
        <v>1168</v>
      </c>
      <c r="D1678" s="91" t="s">
        <v>23</v>
      </c>
      <c r="E1678" s="122">
        <v>12270191100</v>
      </c>
      <c r="F1678" s="93">
        <v>13168251555</v>
      </c>
      <c r="G1678" s="173" t="s">
        <v>1187</v>
      </c>
      <c r="H1678" s="326"/>
      <c r="I1678" s="172" t="s">
        <v>115</v>
      </c>
      <c r="J1678" s="172">
        <v>1</v>
      </c>
      <c r="K1678" s="96">
        <v>177.12382644382274</v>
      </c>
      <c r="L1678" s="96">
        <f t="shared" si="462"/>
        <v>212.55</v>
      </c>
      <c r="M1678" s="97">
        <f t="shared" si="463"/>
        <v>0</v>
      </c>
      <c r="N1678" s="98">
        <f t="shared" si="464"/>
        <v>177.12382644382274</v>
      </c>
      <c r="O1678" s="98">
        <f t="shared" si="465"/>
        <v>0</v>
      </c>
      <c r="P1678" s="99">
        <f t="shared" si="466"/>
        <v>212.55</v>
      </c>
      <c r="Q1678" s="99">
        <f t="shared" si="467"/>
        <v>0</v>
      </c>
    </row>
    <row r="1679" spans="2:17" ht="14.45" customHeight="1">
      <c r="B1679" s="228"/>
      <c r="C1679" s="171" t="s">
        <v>1168</v>
      </c>
      <c r="D1679" s="91" t="s">
        <v>23</v>
      </c>
      <c r="E1679" s="122">
        <v>12270231100</v>
      </c>
      <c r="F1679" s="93">
        <v>13168261555</v>
      </c>
      <c r="G1679" s="173" t="s">
        <v>1188</v>
      </c>
      <c r="H1679" s="326"/>
      <c r="I1679" s="172" t="s">
        <v>115</v>
      </c>
      <c r="J1679" s="172">
        <v>1</v>
      </c>
      <c r="K1679" s="96">
        <v>206.1779254953708</v>
      </c>
      <c r="L1679" s="96">
        <f t="shared" si="462"/>
        <v>247.41</v>
      </c>
      <c r="M1679" s="97">
        <f t="shared" si="463"/>
        <v>0</v>
      </c>
      <c r="N1679" s="98">
        <f t="shared" si="464"/>
        <v>206.1779254953708</v>
      </c>
      <c r="O1679" s="98">
        <f t="shared" si="465"/>
        <v>0</v>
      </c>
      <c r="P1679" s="99">
        <f t="shared" si="466"/>
        <v>247.41</v>
      </c>
      <c r="Q1679" s="99">
        <f t="shared" si="467"/>
        <v>0</v>
      </c>
    </row>
    <row r="1680" spans="2:17" ht="14.45" customHeight="1">
      <c r="B1680" s="228"/>
      <c r="C1680" s="171" t="s">
        <v>1168</v>
      </c>
      <c r="D1680" s="91" t="s">
        <v>23</v>
      </c>
      <c r="E1680" s="122">
        <v>12270241100</v>
      </c>
      <c r="F1680" s="93">
        <v>13168271555</v>
      </c>
      <c r="G1680" s="173" t="s">
        <v>1189</v>
      </c>
      <c r="H1680" s="326"/>
      <c r="I1680" s="172" t="s">
        <v>115</v>
      </c>
      <c r="J1680" s="172">
        <v>1</v>
      </c>
      <c r="K1680" s="96">
        <v>258.42566223306204</v>
      </c>
      <c r="L1680" s="96">
        <f t="shared" si="462"/>
        <v>310.11</v>
      </c>
      <c r="M1680" s="97">
        <f t="shared" si="463"/>
        <v>0</v>
      </c>
      <c r="N1680" s="98">
        <f t="shared" si="464"/>
        <v>258.42566223306204</v>
      </c>
      <c r="O1680" s="98">
        <f t="shared" si="465"/>
        <v>0</v>
      </c>
      <c r="P1680" s="99">
        <f t="shared" si="466"/>
        <v>310.11</v>
      </c>
      <c r="Q1680" s="99">
        <f t="shared" si="467"/>
        <v>0</v>
      </c>
    </row>
    <row r="1681" spans="2:17" ht="14.45" customHeight="1">
      <c r="B1681" s="228"/>
      <c r="C1681" s="171" t="s">
        <v>1168</v>
      </c>
      <c r="D1681" s="91" t="s">
        <v>23</v>
      </c>
      <c r="E1681" s="122">
        <v>12270251100</v>
      </c>
      <c r="F1681" s="93">
        <v>13168281555</v>
      </c>
      <c r="G1681" s="173" t="s">
        <v>1190</v>
      </c>
      <c r="H1681" s="326"/>
      <c r="I1681" s="172" t="s">
        <v>115</v>
      </c>
      <c r="J1681" s="172">
        <v>1</v>
      </c>
      <c r="K1681" s="96">
        <v>312.46601068252414</v>
      </c>
      <c r="L1681" s="96">
        <f t="shared" si="462"/>
        <v>374.96</v>
      </c>
      <c r="M1681" s="97">
        <f t="shared" si="463"/>
        <v>0</v>
      </c>
      <c r="N1681" s="98">
        <f t="shared" si="464"/>
        <v>312.46601068252414</v>
      </c>
      <c r="O1681" s="98">
        <f t="shared" si="465"/>
        <v>0</v>
      </c>
      <c r="P1681" s="99">
        <f t="shared" si="466"/>
        <v>374.96</v>
      </c>
      <c r="Q1681" s="99">
        <f t="shared" si="467"/>
        <v>0</v>
      </c>
    </row>
    <row r="1682" spans="2:17" ht="14.45" customHeight="1">
      <c r="B1682" s="228"/>
      <c r="C1682" s="171" t="s">
        <v>1168</v>
      </c>
      <c r="D1682" s="91" t="s">
        <v>23</v>
      </c>
      <c r="E1682" s="122">
        <v>12270261100</v>
      </c>
      <c r="F1682" s="93">
        <v>13168291555</v>
      </c>
      <c r="G1682" s="173" t="s">
        <v>1191</v>
      </c>
      <c r="H1682" s="326"/>
      <c r="I1682" s="172" t="s">
        <v>115</v>
      </c>
      <c r="J1682" s="172">
        <v>1</v>
      </c>
      <c r="K1682" s="96">
        <v>368.02318442656167</v>
      </c>
      <c r="L1682" s="96">
        <f t="shared" si="462"/>
        <v>441.63</v>
      </c>
      <c r="M1682" s="97">
        <f t="shared" si="463"/>
        <v>0</v>
      </c>
      <c r="N1682" s="98">
        <f t="shared" si="464"/>
        <v>368.02318442656167</v>
      </c>
      <c r="O1682" s="98">
        <f t="shared" si="465"/>
        <v>0</v>
      </c>
      <c r="P1682" s="99">
        <f t="shared" si="466"/>
        <v>441.63</v>
      </c>
      <c r="Q1682" s="99">
        <f t="shared" si="467"/>
        <v>0</v>
      </c>
    </row>
    <row r="1683" spans="2:17" ht="14.45" customHeight="1">
      <c r="B1683" s="230"/>
      <c r="C1683" s="207"/>
      <c r="D1683" s="137"/>
      <c r="E1683" s="93"/>
      <c r="F1683" s="115"/>
      <c r="G1683" s="179"/>
      <c r="H1683" s="326"/>
      <c r="I1683" s="178"/>
      <c r="J1683" s="178"/>
      <c r="K1683" s="96"/>
      <c r="L1683" s="96"/>
      <c r="M1683" s="118"/>
      <c r="N1683" s="119"/>
      <c r="O1683" s="119"/>
      <c r="P1683" s="120"/>
      <c r="Q1683" s="120"/>
    </row>
    <row r="1684" spans="2:17" ht="14.45" customHeight="1">
      <c r="B1684" s="359"/>
      <c r="C1684" s="183" t="s">
        <v>1168</v>
      </c>
      <c r="D1684" s="183"/>
      <c r="E1684" s="367"/>
      <c r="F1684" s="361"/>
      <c r="G1684" s="362" t="s">
        <v>1192</v>
      </c>
      <c r="H1684" s="363"/>
      <c r="I1684" s="364"/>
      <c r="J1684" s="364"/>
      <c r="K1684" s="259"/>
      <c r="L1684" s="259"/>
      <c r="M1684" s="365"/>
      <c r="N1684" s="366"/>
      <c r="O1684" s="366"/>
      <c r="P1684" s="368"/>
      <c r="Q1684" s="365"/>
    </row>
    <row r="1685" spans="2:17" s="401" customFormat="1" ht="14.45" customHeight="1">
      <c r="B1685" s="230" t="s">
        <v>76</v>
      </c>
      <c r="C1685" s="207" t="s">
        <v>1168</v>
      </c>
      <c r="D1685" s="113" t="s">
        <v>23</v>
      </c>
      <c r="E1685" s="115"/>
      <c r="F1685" s="115">
        <v>12108691100</v>
      </c>
      <c r="G1685" s="179" t="s">
        <v>1193</v>
      </c>
      <c r="H1685" s="326"/>
      <c r="I1685" s="178" t="s">
        <v>115</v>
      </c>
      <c r="J1685" s="178">
        <v>1</v>
      </c>
      <c r="K1685" s="243">
        <v>93.312334258104187</v>
      </c>
      <c r="L1685" s="243">
        <f>ROUND((K1685*$C$3),2)</f>
        <v>111.97</v>
      </c>
      <c r="M1685" s="118">
        <f>L1685*H1685</f>
        <v>0</v>
      </c>
      <c r="N1685" s="119">
        <f>K1685*(1-$F$5-$F$7)*(1-$F$9)*(1+$F$11)</f>
        <v>93.312334258104187</v>
      </c>
      <c r="O1685" s="119">
        <f>N1685*H1685</f>
        <v>0</v>
      </c>
      <c r="P1685" s="118">
        <f>ROUND((N1685*$C$3),2)</f>
        <v>111.97</v>
      </c>
      <c r="Q1685" s="118">
        <f>P1685*H1685</f>
        <v>0</v>
      </c>
    </row>
    <row r="1686" spans="2:17" ht="14.45" customHeight="1">
      <c r="B1686" s="228"/>
      <c r="C1686" s="171" t="s">
        <v>1168</v>
      </c>
      <c r="D1686" s="91" t="s">
        <v>23</v>
      </c>
      <c r="E1686" s="93"/>
      <c r="F1686" s="93">
        <v>12274931100</v>
      </c>
      <c r="G1686" s="173" t="s">
        <v>1194</v>
      </c>
      <c r="H1686" s="326"/>
      <c r="I1686" s="172" t="s">
        <v>115</v>
      </c>
      <c r="J1686" s="172">
        <v>1</v>
      </c>
      <c r="K1686" s="96">
        <v>112.18991451513753</v>
      </c>
      <c r="L1686" s="96">
        <f>ROUND((K1686*$C$3),2)</f>
        <v>134.63</v>
      </c>
      <c r="M1686" s="97">
        <f>L1686*H1686</f>
        <v>0</v>
      </c>
      <c r="N1686" s="98">
        <f>K1686*(1-$F$5-$F$7)*(1-$F$9)*(1+$F$11)</f>
        <v>112.18991451513753</v>
      </c>
      <c r="O1686" s="98">
        <f>N1686*H1686</f>
        <v>0</v>
      </c>
      <c r="P1686" s="97">
        <f>ROUND((N1686*$C$3),2)</f>
        <v>134.63</v>
      </c>
      <c r="Q1686" s="97">
        <f>P1686*H1686</f>
        <v>0</v>
      </c>
    </row>
    <row r="1687" spans="2:17" ht="14.45" customHeight="1">
      <c r="B1687" s="228"/>
      <c r="C1687" s="171" t="s">
        <v>1168</v>
      </c>
      <c r="D1687" s="91" t="s">
        <v>23</v>
      </c>
      <c r="E1687" s="93"/>
      <c r="F1687" s="93">
        <v>12029231100</v>
      </c>
      <c r="G1687" s="173" t="s">
        <v>1195</v>
      </c>
      <c r="H1687" s="326"/>
      <c r="I1687" s="172" t="s">
        <v>115</v>
      </c>
      <c r="J1687" s="172">
        <v>1</v>
      </c>
      <c r="K1687" s="96">
        <v>196.31856108063096</v>
      </c>
      <c r="L1687" s="96">
        <f>ROUND((K1687*$C$3),2)</f>
        <v>235.58</v>
      </c>
      <c r="M1687" s="97">
        <f>L1687*H1687</f>
        <v>0</v>
      </c>
      <c r="N1687" s="98">
        <f>K1687*(1-$F$5-$F$7)*(1-$F$9)*(1+$F$11)</f>
        <v>196.31856108063096</v>
      </c>
      <c r="O1687" s="98">
        <f>N1687*H1687</f>
        <v>0</v>
      </c>
      <c r="P1687" s="97">
        <f>ROUND((N1687*$C$3),2)</f>
        <v>235.58</v>
      </c>
      <c r="Q1687" s="97">
        <f>P1687*H1687</f>
        <v>0</v>
      </c>
    </row>
    <row r="1688" spans="2:17" ht="14.45" customHeight="1">
      <c r="B1688" s="228"/>
      <c r="C1688" s="171"/>
      <c r="D1688" s="137"/>
      <c r="E1688" s="93"/>
      <c r="F1688" s="93"/>
      <c r="G1688" s="173"/>
      <c r="H1688" s="326"/>
      <c r="I1688" s="172"/>
      <c r="J1688" s="172"/>
      <c r="K1688" s="96"/>
      <c r="L1688" s="96"/>
      <c r="M1688" s="97"/>
      <c r="N1688" s="98"/>
      <c r="O1688" s="98"/>
      <c r="P1688" s="97"/>
      <c r="Q1688" s="97"/>
    </row>
    <row r="1689" spans="2:17" ht="14.45" customHeight="1">
      <c r="B1689" s="228"/>
      <c r="C1689" s="171" t="s">
        <v>1168</v>
      </c>
      <c r="D1689" s="91" t="s">
        <v>23</v>
      </c>
      <c r="E1689" s="122">
        <v>12270751100</v>
      </c>
      <c r="F1689" s="93">
        <v>13168311100</v>
      </c>
      <c r="G1689" s="173" t="s">
        <v>1196</v>
      </c>
      <c r="H1689" s="326"/>
      <c r="I1689" s="172" t="s">
        <v>115</v>
      </c>
      <c r="J1689" s="172">
        <v>1</v>
      </c>
      <c r="K1689" s="96">
        <v>20.642613327084675</v>
      </c>
      <c r="L1689" s="96">
        <f>ROUND((K1689*$C$3),2)</f>
        <v>24.77</v>
      </c>
      <c r="M1689" s="97">
        <f>L1689*H1689</f>
        <v>0</v>
      </c>
      <c r="N1689" s="98">
        <f>K1689*(1-$F$5-$F$7)*(1-$F$9)*(1+$F$11)</f>
        <v>20.642613327084675</v>
      </c>
      <c r="O1689" s="98">
        <f>N1689*H1689</f>
        <v>0</v>
      </c>
      <c r="P1689" s="97">
        <f>ROUND((N1689*$C$3),2)</f>
        <v>24.77</v>
      </c>
      <c r="Q1689" s="97">
        <f>P1689*H1689</f>
        <v>0</v>
      </c>
    </row>
    <row r="1690" spans="2:17" ht="14.45" customHeight="1">
      <c r="B1690" s="230"/>
      <c r="C1690" s="207"/>
      <c r="D1690" s="137"/>
      <c r="E1690" s="178"/>
      <c r="F1690" s="115"/>
      <c r="G1690" s="179"/>
      <c r="H1690" s="326"/>
      <c r="I1690" s="178"/>
      <c r="J1690" s="178"/>
      <c r="K1690" s="231"/>
      <c r="L1690" s="231"/>
      <c r="M1690" s="118"/>
      <c r="N1690" s="119"/>
      <c r="O1690" s="119"/>
      <c r="P1690" s="118"/>
      <c r="Q1690" s="118"/>
    </row>
    <row r="1691" spans="2:17" ht="14.45" customHeight="1">
      <c r="B1691" s="359"/>
      <c r="C1691" s="81" t="s">
        <v>1197</v>
      </c>
      <c r="D1691" s="82"/>
      <c r="E1691" s="360"/>
      <c r="F1691" s="361"/>
      <c r="G1691" s="362" t="s">
        <v>1198</v>
      </c>
      <c r="H1691" s="363"/>
      <c r="I1691" s="364"/>
      <c r="J1691" s="364"/>
      <c r="K1691" s="259"/>
      <c r="L1691" s="259"/>
      <c r="M1691" s="365"/>
      <c r="N1691" s="366"/>
      <c r="O1691" s="366"/>
      <c r="P1691" s="368"/>
      <c r="Q1691" s="365"/>
    </row>
    <row r="1692" spans="2:17" ht="14.45" customHeight="1">
      <c r="B1692" s="67"/>
      <c r="C1692" s="70" t="s">
        <v>1197</v>
      </c>
      <c r="D1692" s="70"/>
      <c r="E1692" s="70"/>
      <c r="F1692" s="71">
        <v>12312841107</v>
      </c>
      <c r="G1692" s="369" t="s">
        <v>1199</v>
      </c>
      <c r="H1692" s="258"/>
      <c r="I1692" s="70" t="s">
        <v>115</v>
      </c>
      <c r="J1692" s="70">
        <v>1</v>
      </c>
      <c r="K1692" s="74">
        <v>96.525246018432</v>
      </c>
      <c r="L1692" s="74">
        <f t="shared" ref="L1692:L1704" si="468">ROUND((K1692*$C$3),2)</f>
        <v>115.83</v>
      </c>
      <c r="M1692" s="104">
        <f t="shared" ref="M1692:M1704" si="469">L1692*H1692</f>
        <v>0</v>
      </c>
      <c r="N1692" s="105">
        <f t="shared" ref="N1692:N1704" si="470">K1692*(1-$F$5-$F$7)*(1-$F$9)*(1+$F$11)</f>
        <v>96.525246018432</v>
      </c>
      <c r="O1692" s="105">
        <f t="shared" ref="O1692:O1704" si="471">N1692*H1692</f>
        <v>0</v>
      </c>
      <c r="P1692" s="106">
        <f t="shared" ref="P1692:P1704" si="472">ROUND((N1692*$C$3),2)</f>
        <v>115.83</v>
      </c>
      <c r="Q1692" s="106">
        <f t="shared" ref="Q1692:Q1704" si="473">P1692*H1692</f>
        <v>0</v>
      </c>
    </row>
    <row r="1693" spans="2:17" ht="14.45" customHeight="1">
      <c r="B1693" s="67"/>
      <c r="C1693" s="70" t="s">
        <v>1197</v>
      </c>
      <c r="D1693" s="70"/>
      <c r="E1693" s="70"/>
      <c r="F1693" s="71">
        <v>19933861907</v>
      </c>
      <c r="G1693" s="369" t="s">
        <v>1200</v>
      </c>
      <c r="H1693" s="258"/>
      <c r="I1693" s="70" t="s">
        <v>115</v>
      </c>
      <c r="J1693" s="70">
        <v>1</v>
      </c>
      <c r="K1693" s="74">
        <v>110.31456687820801</v>
      </c>
      <c r="L1693" s="74">
        <f t="shared" si="468"/>
        <v>132.38</v>
      </c>
      <c r="M1693" s="104">
        <f t="shared" si="469"/>
        <v>0</v>
      </c>
      <c r="N1693" s="105">
        <f t="shared" si="470"/>
        <v>110.31456687820801</v>
      </c>
      <c r="O1693" s="105">
        <f t="shared" si="471"/>
        <v>0</v>
      </c>
      <c r="P1693" s="106">
        <f t="shared" si="472"/>
        <v>132.38</v>
      </c>
      <c r="Q1693" s="106">
        <f t="shared" si="473"/>
        <v>0</v>
      </c>
    </row>
    <row r="1694" spans="2:17" ht="14.45" customHeight="1">
      <c r="B1694" s="67"/>
      <c r="C1694" s="70" t="s">
        <v>1197</v>
      </c>
      <c r="D1694" s="70"/>
      <c r="E1694" s="70"/>
      <c r="F1694" s="71">
        <v>19932371907</v>
      </c>
      <c r="G1694" s="369" t="s">
        <v>1201</v>
      </c>
      <c r="H1694" s="258"/>
      <c r="I1694" s="70" t="s">
        <v>115</v>
      </c>
      <c r="J1694" s="70">
        <v>1</v>
      </c>
      <c r="K1694" s="74">
        <v>689.46604298880004</v>
      </c>
      <c r="L1694" s="74">
        <f t="shared" si="468"/>
        <v>827.36</v>
      </c>
      <c r="M1694" s="104">
        <f t="shared" si="469"/>
        <v>0</v>
      </c>
      <c r="N1694" s="105">
        <f t="shared" si="470"/>
        <v>689.46604298880004</v>
      </c>
      <c r="O1694" s="105">
        <f t="shared" si="471"/>
        <v>0</v>
      </c>
      <c r="P1694" s="106">
        <f t="shared" si="472"/>
        <v>827.36</v>
      </c>
      <c r="Q1694" s="106">
        <f t="shared" si="473"/>
        <v>0</v>
      </c>
    </row>
    <row r="1695" spans="2:17" ht="14.45" customHeight="1">
      <c r="B1695" s="67"/>
      <c r="C1695" s="70" t="s">
        <v>1197</v>
      </c>
      <c r="D1695" s="70"/>
      <c r="E1695" s="70"/>
      <c r="F1695" s="71">
        <v>19933081907</v>
      </c>
      <c r="G1695" s="369" t="s">
        <v>1202</v>
      </c>
      <c r="H1695" s="258"/>
      <c r="I1695" s="70" t="s">
        <v>115</v>
      </c>
      <c r="J1695" s="70">
        <v>1</v>
      </c>
      <c r="K1695" s="74">
        <v>579.15147611059194</v>
      </c>
      <c r="L1695" s="74">
        <f t="shared" si="468"/>
        <v>694.98</v>
      </c>
      <c r="M1695" s="104">
        <f t="shared" si="469"/>
        <v>0</v>
      </c>
      <c r="N1695" s="105">
        <f t="shared" si="470"/>
        <v>579.15147611059194</v>
      </c>
      <c r="O1695" s="105">
        <f t="shared" si="471"/>
        <v>0</v>
      </c>
      <c r="P1695" s="106">
        <f t="shared" si="472"/>
        <v>694.98</v>
      </c>
      <c r="Q1695" s="106">
        <f t="shared" si="473"/>
        <v>0</v>
      </c>
    </row>
    <row r="1696" spans="2:17" ht="14.45" customHeight="1">
      <c r="B1696" s="67"/>
      <c r="C1696" s="70" t="s">
        <v>1197</v>
      </c>
      <c r="D1696" s="70"/>
      <c r="E1696" s="70"/>
      <c r="F1696" s="71">
        <v>19933171907</v>
      </c>
      <c r="G1696" s="369" t="s">
        <v>1203</v>
      </c>
      <c r="H1696" s="258"/>
      <c r="I1696" s="70" t="s">
        <v>115</v>
      </c>
      <c r="J1696" s="70">
        <v>1</v>
      </c>
      <c r="K1696" s="74">
        <v>579.15147611059194</v>
      </c>
      <c r="L1696" s="74">
        <f t="shared" si="468"/>
        <v>694.98</v>
      </c>
      <c r="M1696" s="104">
        <f t="shared" si="469"/>
        <v>0</v>
      </c>
      <c r="N1696" s="105">
        <f t="shared" si="470"/>
        <v>579.15147611059194</v>
      </c>
      <c r="O1696" s="105">
        <f t="shared" si="471"/>
        <v>0</v>
      </c>
      <c r="P1696" s="106">
        <f t="shared" si="472"/>
        <v>694.98</v>
      </c>
      <c r="Q1696" s="106">
        <f t="shared" si="473"/>
        <v>0</v>
      </c>
    </row>
    <row r="1697" spans="2:17" ht="14.45" customHeight="1">
      <c r="B1697" s="67"/>
      <c r="C1697" s="70" t="s">
        <v>1197</v>
      </c>
      <c r="D1697" s="70"/>
      <c r="E1697" s="70"/>
      <c r="F1697" s="71">
        <v>19933261907</v>
      </c>
      <c r="G1697" s="369" t="s">
        <v>1204</v>
      </c>
      <c r="H1697" s="258"/>
      <c r="I1697" s="70" t="s">
        <v>115</v>
      </c>
      <c r="J1697" s="70">
        <v>1</v>
      </c>
      <c r="K1697" s="74">
        <v>579.15147611059194</v>
      </c>
      <c r="L1697" s="74">
        <f t="shared" si="468"/>
        <v>694.98</v>
      </c>
      <c r="M1697" s="104">
        <f t="shared" si="469"/>
        <v>0</v>
      </c>
      <c r="N1697" s="105">
        <f t="shared" si="470"/>
        <v>579.15147611059194</v>
      </c>
      <c r="O1697" s="105">
        <f t="shared" si="471"/>
        <v>0</v>
      </c>
      <c r="P1697" s="106">
        <f t="shared" si="472"/>
        <v>694.98</v>
      </c>
      <c r="Q1697" s="106">
        <f t="shared" si="473"/>
        <v>0</v>
      </c>
    </row>
    <row r="1698" spans="2:17" ht="14.45" customHeight="1">
      <c r="B1698" s="67"/>
      <c r="C1698" s="70" t="s">
        <v>1197</v>
      </c>
      <c r="D1698" s="70"/>
      <c r="E1698" s="70"/>
      <c r="F1698" s="71">
        <v>19932661907</v>
      </c>
      <c r="G1698" s="369" t="s">
        <v>1205</v>
      </c>
      <c r="H1698" s="258"/>
      <c r="I1698" s="70" t="s">
        <v>115</v>
      </c>
      <c r="J1698" s="70">
        <v>1</v>
      </c>
      <c r="K1698" s="74">
        <v>868.72721416588786</v>
      </c>
      <c r="L1698" s="74">
        <f t="shared" si="468"/>
        <v>1042.47</v>
      </c>
      <c r="M1698" s="104">
        <f t="shared" si="469"/>
        <v>0</v>
      </c>
      <c r="N1698" s="105">
        <f t="shared" si="470"/>
        <v>868.72721416588786</v>
      </c>
      <c r="O1698" s="105">
        <f t="shared" si="471"/>
        <v>0</v>
      </c>
      <c r="P1698" s="106">
        <f t="shared" si="472"/>
        <v>1042.47</v>
      </c>
      <c r="Q1698" s="106">
        <f t="shared" si="473"/>
        <v>0</v>
      </c>
    </row>
    <row r="1699" spans="2:17" ht="14.45" customHeight="1">
      <c r="B1699" s="67"/>
      <c r="C1699" s="70" t="s">
        <v>1197</v>
      </c>
      <c r="D1699" s="70"/>
      <c r="E1699" s="70"/>
      <c r="F1699" s="71">
        <v>12106171907</v>
      </c>
      <c r="G1699" s="369" t="s">
        <v>1206</v>
      </c>
      <c r="H1699" s="258"/>
      <c r="I1699" s="70" t="s">
        <v>115</v>
      </c>
      <c r="J1699" s="70">
        <v>1</v>
      </c>
      <c r="K1699" s="74">
        <v>2868.1787388334078</v>
      </c>
      <c r="L1699" s="74">
        <f t="shared" si="468"/>
        <v>3441.81</v>
      </c>
      <c r="M1699" s="104">
        <f t="shared" si="469"/>
        <v>0</v>
      </c>
      <c r="N1699" s="105">
        <f t="shared" si="470"/>
        <v>2868.1787388334078</v>
      </c>
      <c r="O1699" s="105">
        <f t="shared" si="471"/>
        <v>0</v>
      </c>
      <c r="P1699" s="106">
        <f t="shared" si="472"/>
        <v>3441.81</v>
      </c>
      <c r="Q1699" s="106">
        <f t="shared" si="473"/>
        <v>0</v>
      </c>
    </row>
    <row r="1700" spans="2:17" ht="14.45" customHeight="1">
      <c r="B1700" s="67"/>
      <c r="C1700" s="70" t="s">
        <v>1197</v>
      </c>
      <c r="D1700" s="70"/>
      <c r="E1700" s="70"/>
      <c r="F1700" s="71">
        <v>19933281907</v>
      </c>
      <c r="G1700" s="369" t="s">
        <v>1207</v>
      </c>
      <c r="H1700" s="258"/>
      <c r="I1700" s="70" t="s">
        <v>115</v>
      </c>
      <c r="J1700" s="70">
        <v>1</v>
      </c>
      <c r="K1700" s="74">
        <v>1158.3029522211839</v>
      </c>
      <c r="L1700" s="74">
        <f t="shared" si="468"/>
        <v>1389.96</v>
      </c>
      <c r="M1700" s="104">
        <f t="shared" si="469"/>
        <v>0</v>
      </c>
      <c r="N1700" s="105">
        <f t="shared" si="470"/>
        <v>1158.3029522211839</v>
      </c>
      <c r="O1700" s="105">
        <f t="shared" si="471"/>
        <v>0</v>
      </c>
      <c r="P1700" s="106">
        <f t="shared" si="472"/>
        <v>1389.96</v>
      </c>
      <c r="Q1700" s="106">
        <f t="shared" si="473"/>
        <v>0</v>
      </c>
    </row>
    <row r="1701" spans="2:17" ht="14.45" customHeight="1">
      <c r="B1701" s="67"/>
      <c r="C1701" s="70" t="s">
        <v>1197</v>
      </c>
      <c r="D1701" s="70"/>
      <c r="E1701" s="70"/>
      <c r="F1701" s="71">
        <v>19933361907</v>
      </c>
      <c r="G1701" s="369" t="s">
        <v>1208</v>
      </c>
      <c r="H1701" s="258"/>
      <c r="I1701" s="70" t="s">
        <v>115</v>
      </c>
      <c r="J1701" s="70">
        <v>1</v>
      </c>
      <c r="K1701" s="74">
        <v>1158.3029522211839</v>
      </c>
      <c r="L1701" s="74">
        <f t="shared" si="468"/>
        <v>1389.96</v>
      </c>
      <c r="M1701" s="104">
        <f t="shared" si="469"/>
        <v>0</v>
      </c>
      <c r="N1701" s="105">
        <f t="shared" si="470"/>
        <v>1158.3029522211839</v>
      </c>
      <c r="O1701" s="105">
        <f t="shared" si="471"/>
        <v>0</v>
      </c>
      <c r="P1701" s="106">
        <f t="shared" si="472"/>
        <v>1389.96</v>
      </c>
      <c r="Q1701" s="106">
        <f t="shared" si="473"/>
        <v>0</v>
      </c>
    </row>
    <row r="1702" spans="2:17" ht="14.45" customHeight="1">
      <c r="B1702" s="67"/>
      <c r="C1702" s="70" t="s">
        <v>1197</v>
      </c>
      <c r="D1702" s="70"/>
      <c r="E1702" s="70"/>
      <c r="F1702" s="71">
        <v>19933371907</v>
      </c>
      <c r="G1702" s="369" t="s">
        <v>1209</v>
      </c>
      <c r="H1702" s="258"/>
      <c r="I1702" s="70" t="s">
        <v>115</v>
      </c>
      <c r="J1702" s="70">
        <v>1</v>
      </c>
      <c r="K1702" s="74">
        <v>1158.3029522211839</v>
      </c>
      <c r="L1702" s="74">
        <f t="shared" si="468"/>
        <v>1389.96</v>
      </c>
      <c r="M1702" s="104">
        <f t="shared" si="469"/>
        <v>0</v>
      </c>
      <c r="N1702" s="105">
        <f t="shared" si="470"/>
        <v>1158.3029522211839</v>
      </c>
      <c r="O1702" s="105">
        <f t="shared" si="471"/>
        <v>0</v>
      </c>
      <c r="P1702" s="106">
        <f t="shared" si="472"/>
        <v>1389.96</v>
      </c>
      <c r="Q1702" s="106">
        <f t="shared" si="473"/>
        <v>0</v>
      </c>
    </row>
    <row r="1703" spans="2:17" ht="14.45" customHeight="1">
      <c r="B1703" s="67"/>
      <c r="C1703" s="70" t="s">
        <v>1197</v>
      </c>
      <c r="D1703" s="70"/>
      <c r="E1703" s="70"/>
      <c r="F1703" s="71">
        <v>19934181907</v>
      </c>
      <c r="G1703" s="369" t="s">
        <v>1210</v>
      </c>
      <c r="H1703" s="258"/>
      <c r="I1703" s="70" t="s">
        <v>115</v>
      </c>
      <c r="J1703" s="70">
        <v>1</v>
      </c>
      <c r="K1703" s="74">
        <v>868.72721416588786</v>
      </c>
      <c r="L1703" s="74">
        <f t="shared" si="468"/>
        <v>1042.47</v>
      </c>
      <c r="M1703" s="104">
        <f t="shared" si="469"/>
        <v>0</v>
      </c>
      <c r="N1703" s="105">
        <f t="shared" si="470"/>
        <v>868.72721416588786</v>
      </c>
      <c r="O1703" s="105">
        <f t="shared" si="471"/>
        <v>0</v>
      </c>
      <c r="P1703" s="106">
        <f t="shared" si="472"/>
        <v>1042.47</v>
      </c>
      <c r="Q1703" s="106">
        <f t="shared" si="473"/>
        <v>0</v>
      </c>
    </row>
    <row r="1704" spans="2:17" ht="14.45" customHeight="1">
      <c r="B1704" s="67"/>
      <c r="C1704" s="70" t="s">
        <v>1197</v>
      </c>
      <c r="D1704" s="70"/>
      <c r="E1704" s="70"/>
      <c r="F1704" s="71">
        <v>19933061907</v>
      </c>
      <c r="G1704" s="369" t="s">
        <v>1211</v>
      </c>
      <c r="H1704" s="258"/>
      <c r="I1704" s="70" t="s">
        <v>115</v>
      </c>
      <c r="J1704" s="70">
        <v>1</v>
      </c>
      <c r="K1704" s="74">
        <v>689.46604298880004</v>
      </c>
      <c r="L1704" s="74">
        <f t="shared" si="468"/>
        <v>827.36</v>
      </c>
      <c r="M1704" s="104">
        <f t="shared" si="469"/>
        <v>0</v>
      </c>
      <c r="N1704" s="105">
        <f t="shared" si="470"/>
        <v>689.46604298880004</v>
      </c>
      <c r="O1704" s="105">
        <f t="shared" si="471"/>
        <v>0</v>
      </c>
      <c r="P1704" s="106">
        <f t="shared" si="472"/>
        <v>827.36</v>
      </c>
      <c r="Q1704" s="106">
        <f t="shared" si="473"/>
        <v>0</v>
      </c>
    </row>
    <row r="1705" spans="2:17">
      <c r="B1705" s="370"/>
      <c r="C1705" s="371"/>
      <c r="D1705" s="372"/>
      <c r="E1705" s="371"/>
      <c r="F1705" s="373"/>
      <c r="G1705" s="374"/>
      <c r="H1705" s="375"/>
      <c r="I1705" s="371"/>
      <c r="J1705" s="371"/>
      <c r="K1705" s="376"/>
      <c r="L1705" s="376"/>
      <c r="M1705" s="376"/>
      <c r="N1705" s="377"/>
      <c r="O1705" s="377"/>
      <c r="P1705" s="376"/>
      <c r="Q1705" s="376"/>
    </row>
    <row r="1706" spans="2:17">
      <c r="B1706" s="15"/>
      <c r="C1706" s="22"/>
      <c r="D1706" s="378"/>
      <c r="E1706" s="379"/>
      <c r="F1706" s="380"/>
      <c r="G1706" s="381"/>
      <c r="H1706" s="382"/>
      <c r="I1706" s="28"/>
      <c r="J1706" s="28"/>
      <c r="K1706" s="29"/>
      <c r="L1706" s="29"/>
      <c r="M1706" s="382"/>
      <c r="N1706" s="383"/>
      <c r="O1706" s="383"/>
      <c r="P1706" s="55"/>
      <c r="Q1706" s="53"/>
    </row>
    <row r="1707" spans="2:17">
      <c r="B1707" s="15"/>
      <c r="C1707" s="22"/>
      <c r="D1707" s="378"/>
      <c r="E1707" s="379"/>
      <c r="F1707" s="380"/>
      <c r="G1707" s="381"/>
      <c r="H1707" s="382"/>
      <c r="I1707" s="28"/>
      <c r="J1707" s="28"/>
      <c r="K1707" s="384"/>
      <c r="L1707" s="384" t="s">
        <v>1212</v>
      </c>
      <c r="M1707" s="384">
        <f>SUBTOTAL(9,M16:M1704)</f>
        <v>0</v>
      </c>
      <c r="N1707" s="383"/>
      <c r="O1707" s="385">
        <f>SUBTOTAL(9,O16:O1704)</f>
        <v>0</v>
      </c>
      <c r="P1707" s="384" t="s">
        <v>1212</v>
      </c>
      <c r="Q1707" s="384">
        <f>SUBTOTAL(9,Q16:Q1704)</f>
        <v>0</v>
      </c>
    </row>
    <row r="1708" spans="2:17">
      <c r="B1708" s="15"/>
      <c r="C1708" s="22"/>
      <c r="D1708" s="50"/>
      <c r="E1708" s="28"/>
      <c r="F1708" s="386"/>
      <c r="G1708" s="381"/>
      <c r="H1708" s="54"/>
      <c r="I1708" s="379"/>
      <c r="J1708" s="379"/>
      <c r="K1708" s="53"/>
      <c r="L1708" s="53"/>
      <c r="M1708" s="53"/>
      <c r="N1708" s="54"/>
      <c r="O1708" s="54"/>
      <c r="P1708" s="55"/>
      <c r="Q1708" s="53"/>
    </row>
    <row r="1709" spans="2:17">
      <c r="B1709" s="15"/>
      <c r="C1709" s="22"/>
      <c r="D1709" s="50"/>
      <c r="E1709" s="28"/>
      <c r="F1709" s="387"/>
      <c r="G1709" s="381"/>
      <c r="H1709" s="54"/>
      <c r="I1709" s="52"/>
      <c r="J1709" s="52"/>
      <c r="K1709" s="53"/>
      <c r="L1709" s="53"/>
      <c r="M1709" s="53"/>
      <c r="N1709" s="54"/>
      <c r="O1709" s="54"/>
      <c r="P1709" s="55"/>
      <c r="Q1709" s="53"/>
    </row>
    <row r="1710" spans="2:17">
      <c r="B1710" s="388"/>
      <c r="C1710" s="379"/>
      <c r="D1710" s="50"/>
      <c r="E1710" s="28"/>
      <c r="F1710" s="389"/>
      <c r="G1710" s="381"/>
      <c r="H1710" s="54"/>
      <c r="I1710" s="390"/>
      <c r="J1710" s="390" t="s">
        <v>1213</v>
      </c>
      <c r="K1710" s="53"/>
      <c r="L1710" s="53"/>
      <c r="M1710" s="53"/>
      <c r="N1710" s="54"/>
      <c r="O1710" s="54"/>
      <c r="P1710" s="55"/>
      <c r="Q1710" s="53"/>
    </row>
    <row r="1711" spans="2:17">
      <c r="B1711" s="15"/>
      <c r="C1711" s="379"/>
      <c r="D1711" s="50"/>
      <c r="E1711" s="28"/>
      <c r="F1711" s="389"/>
      <c r="G1711" s="381"/>
      <c r="H1711" s="54"/>
      <c r="I1711" s="390"/>
      <c r="J1711" s="390" t="s">
        <v>1214</v>
      </c>
      <c r="K1711" s="53"/>
      <c r="L1711" s="53"/>
      <c r="M1711" s="53"/>
      <c r="N1711" s="54"/>
      <c r="O1711" s="54"/>
      <c r="P1711" s="55"/>
      <c r="Q1711" s="53"/>
    </row>
    <row r="1712" spans="2:17">
      <c r="B1712" s="15"/>
      <c r="C1712" s="379"/>
      <c r="D1712" s="50"/>
      <c r="E1712" s="28"/>
      <c r="F1712" s="389"/>
      <c r="G1712" s="381"/>
      <c r="H1712" s="54"/>
      <c r="I1712" s="390"/>
      <c r="J1712" s="390" t="s">
        <v>1215</v>
      </c>
      <c r="K1712" s="53"/>
      <c r="L1712" s="53"/>
      <c r="M1712" s="53"/>
      <c r="N1712" s="54"/>
      <c r="O1712" s="54"/>
      <c r="P1712" s="55"/>
      <c r="Q1712" s="53"/>
    </row>
    <row r="1713" spans="2:17">
      <c r="B1713" s="15"/>
      <c r="C1713" s="379"/>
      <c r="D1713" s="50"/>
      <c r="E1713" s="28"/>
      <c r="F1713" s="389"/>
      <c r="G1713" s="381"/>
      <c r="H1713" s="54"/>
      <c r="I1713" s="390"/>
      <c r="J1713" s="390" t="s">
        <v>1216</v>
      </c>
      <c r="K1713" s="8"/>
      <c r="L1713" s="8"/>
      <c r="M1713" s="8"/>
      <c r="N1713" s="54"/>
      <c r="O1713" s="54"/>
      <c r="P1713" s="55"/>
      <c r="Q1713" s="53"/>
    </row>
  </sheetData>
  <sheetProtection formatCells="0" formatColumns="0" formatRows="0" insertColumns="0" insertRows="0" deleteColumns="0" deleteRows="0" sort="0" autoFilter="0" pivotTables="0"/>
  <autoFilter ref="B15:Q1704"/>
  <conditionalFormatting sqref="E1253">
    <cfRule type="duplicateValues" dxfId="9" priority="8"/>
  </conditionalFormatting>
  <conditionalFormatting sqref="E1255">
    <cfRule type="duplicateValues" dxfId="8" priority="7"/>
  </conditionalFormatting>
  <conditionalFormatting sqref="E1441">
    <cfRule type="duplicateValues" dxfId="7" priority="6"/>
  </conditionalFormatting>
  <conditionalFormatting sqref="E1457:E1458">
    <cfRule type="duplicateValues" dxfId="6" priority="5"/>
  </conditionalFormatting>
  <conditionalFormatting sqref="E1501">
    <cfRule type="duplicateValues" dxfId="5" priority="4"/>
  </conditionalFormatting>
  <conditionalFormatting sqref="E1264">
    <cfRule type="duplicateValues" dxfId="4" priority="3"/>
  </conditionalFormatting>
  <conditionalFormatting sqref="E1262">
    <cfRule type="duplicateValues" dxfId="3" priority="2"/>
  </conditionalFormatting>
  <conditionalFormatting sqref="E1326">
    <cfRule type="duplicateValues" dxfId="2" priority="1"/>
  </conditionalFormatting>
  <conditionalFormatting sqref="E1325 E1331">
    <cfRule type="duplicateValues" dxfId="1" priority="9"/>
  </conditionalFormatting>
  <conditionalFormatting sqref="E1453">
    <cfRule type="duplicateValues" dxfId="0" priority="10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2C84870E30DB4F8E870BAA7A92F53A" ma:contentTypeVersion="0" ma:contentTypeDescription="Create a new document." ma:contentTypeScope="" ma:versionID="23000885d6fbe0e3a34d9b56c257b9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5DCD8E-DF33-4E3C-8E21-39376E1607F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357289-B189-4908-A4E1-7D17FB1577E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A1DE3F-2EA8-4B67-A164-6CA845842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ВИС-2021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2022-02-17T13:09:00Z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0x0101004F2C84870E30DB4F8E870BAA7A92F53A</vt:lpwstr>
  </property>
</Properties>
</file>